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chés\CREM\11 - Exécution du marché\7 - suivi commercial\Offre de référence FTTH\IDE final publié\"/>
    </mc:Choice>
  </mc:AlternateContent>
  <bookViews>
    <workbookView xWindow="240" yWindow="60" windowWidth="15150" windowHeight="7740"/>
  </bookViews>
  <sheets>
    <sheet name="1ère zone de Cofinancement" sheetId="1" r:id="rId1"/>
    <sheet name="Couverture Zone Cofinancement" sheetId="2" r:id="rId2"/>
  </sheets>
  <definedNames>
    <definedName name="_xlnm._FilterDatabase" localSheetId="0" hidden="1">'1ère zone de Cofinancement'!$B$2:$G$28</definedName>
  </definedNames>
  <calcPr calcId="152511" iterate="1" concurrentCalc="0"/>
</workbook>
</file>

<file path=xl/calcChain.xml><?xml version="1.0" encoding="utf-8"?>
<calcChain xmlns="http://schemas.openxmlformats.org/spreadsheetml/2006/main">
  <c r="E14" i="2" l="1"/>
  <c r="E11" i="2"/>
  <c r="F14" i="2"/>
  <c r="F11" i="2"/>
  <c r="G14" i="2"/>
  <c r="G11" i="2"/>
  <c r="H14" i="2"/>
  <c r="H11" i="2"/>
  <c r="E4" i="2"/>
  <c r="F4" i="2"/>
  <c r="G4" i="2"/>
  <c r="H4" i="2"/>
</calcChain>
</file>

<file path=xl/sharedStrings.xml><?xml version="1.0" encoding="utf-8"?>
<sst xmlns="http://schemas.openxmlformats.org/spreadsheetml/2006/main" count="125" uniqueCount="55">
  <si>
    <t>Référence de la Zone de cofinancement</t>
  </si>
  <si>
    <t>Nom de la Zone de cofinancement</t>
  </si>
  <si>
    <t>Parc prévisionnel de logements couverts, par Zone de cofinancement</t>
  </si>
  <si>
    <t>Nombre de Logements couverts</t>
  </si>
  <si>
    <t>Code INSEE commune</t>
  </si>
  <si>
    <t>Communes couvertes par le NRO</t>
  </si>
  <si>
    <t>RIP Vendee zone 1</t>
  </si>
  <si>
    <t>201701-85000-VENU</t>
  </si>
  <si>
    <t>RIP Vendée zone 1</t>
  </si>
  <si>
    <t>CHALLANS</t>
  </si>
  <si>
    <t>AIZENAY</t>
  </si>
  <si>
    <t>LE POIRE SUR VIE</t>
  </si>
  <si>
    <t>MONTAIGU</t>
  </si>
  <si>
    <t>LES HERBIERS</t>
  </si>
  <si>
    <t>MORTAGNE SUR SEVRE</t>
  </si>
  <si>
    <t>CHANTONNAY</t>
  </si>
  <si>
    <t>POUZAUGES</t>
  </si>
  <si>
    <t>FONTENAY LE COMTE</t>
  </si>
  <si>
    <t>LUCON</t>
  </si>
  <si>
    <t>SAINT GILLES CROIX DE VIE</t>
  </si>
  <si>
    <t>SAINT HILAIRE DE RIEZ</t>
  </si>
  <si>
    <t>SAINT JEAN DE MONTS</t>
  </si>
  <si>
    <t>LA GUYONNIERE</t>
  </si>
  <si>
    <t>BOUFFERE</t>
  </si>
  <si>
    <t>SAINT-HILAIRE-DE-LOULAY</t>
  </si>
  <si>
    <t>LA GARNACHE</t>
  </si>
  <si>
    <t>LA GAUBRETIERE</t>
  </si>
  <si>
    <t>N°NRO</t>
  </si>
  <si>
    <t>LA VERRIE</t>
  </si>
  <si>
    <t>SAINT MARTIN DE FRAIGNEAU</t>
  </si>
  <si>
    <t>SAINT MICHEL LE CLOUCQ</t>
  </si>
  <si>
    <t>VENANSAULT</t>
  </si>
  <si>
    <t>BELLEVIGNY</t>
  </si>
  <si>
    <t>SAINTE CECILE</t>
  </si>
  <si>
    <t>CORPE</t>
  </si>
  <si>
    <t>Fin de déploiement raccordables</t>
  </si>
  <si>
    <t>Fin de déploiement couverts</t>
  </si>
  <si>
    <t>Parc prévisionnel de logements raccordables, par Zone de cofinancement</t>
  </si>
  <si>
    <t>Nombre de Logement raccordables</t>
  </si>
  <si>
    <t>85003AIW</t>
  </si>
  <si>
    <t>85178PVW</t>
  </si>
  <si>
    <t>85019WBL</t>
  </si>
  <si>
    <t>85146WMG</t>
  </si>
  <si>
    <t>85151XMN</t>
  </si>
  <si>
    <t>85051WCY</t>
  </si>
  <si>
    <t>85182PZW</t>
  </si>
  <si>
    <t>85092WFN</t>
  </si>
  <si>
    <t>85128LCW</t>
  </si>
  <si>
    <t>85222GIW</t>
  </si>
  <si>
    <t>85226SHW</t>
  </si>
  <si>
    <t>85234JMW</t>
  </si>
  <si>
    <t>85109HRW</t>
  </si>
  <si>
    <t>85047QCH</t>
  </si>
  <si>
    <t>Flux prévisionnel de logements couverts, par Zone de cofinancement</t>
  </si>
  <si>
    <t>Flux prévisionnel de logements raccordables, par Zone de cofinancement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</si>
</sst>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0" borderId="10" xfId="0" applyFont="1" applyFill="1" applyBorder="1"/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4" borderId="6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0" fillId="5" borderId="6" xfId="0" applyFont="1" applyFill="1" applyBorder="1"/>
    <xf numFmtId="0" fontId="0" fillId="5" borderId="10" xfId="0" applyFont="1" applyFill="1" applyBorder="1"/>
    <xf numFmtId="0" fontId="0" fillId="4" borderId="3" xfId="0" applyFont="1" applyFill="1" applyBorder="1"/>
    <xf numFmtId="0" fontId="0" fillId="4" borderId="11" xfId="0" applyFont="1" applyFill="1" applyBorder="1"/>
    <xf numFmtId="0" fontId="0" fillId="4" borderId="13" xfId="0" applyFont="1" applyFill="1" applyBorder="1"/>
    <xf numFmtId="0" fontId="0" fillId="4" borderId="15" xfId="0" applyFont="1" applyFill="1" applyBorder="1"/>
    <xf numFmtId="0" fontId="0" fillId="6" borderId="6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0" fontId="0" fillId="7" borderId="6" xfId="0" applyFont="1" applyFill="1" applyBorder="1"/>
    <xf numFmtId="0" fontId="0" fillId="7" borderId="10" xfId="0" applyFont="1" applyFill="1" applyBorder="1"/>
    <xf numFmtId="0" fontId="0" fillId="7" borderId="3" xfId="0" applyFont="1" applyFill="1" applyBorder="1"/>
    <xf numFmtId="0" fontId="0" fillId="7" borderId="11" xfId="0" applyFont="1" applyFill="1" applyBorder="1"/>
    <xf numFmtId="0" fontId="0" fillId="7" borderId="15" xfId="0" applyFont="1" applyFill="1" applyBorder="1"/>
    <xf numFmtId="0" fontId="0" fillId="7" borderId="4" xfId="0" applyFont="1" applyFill="1" applyBorder="1"/>
    <xf numFmtId="0" fontId="0" fillId="5" borderId="4" xfId="0" applyFont="1" applyFill="1" applyBorder="1"/>
    <xf numFmtId="0" fontId="0" fillId="5" borderId="11" xfId="0" applyFont="1" applyFill="1" applyBorder="1"/>
    <xf numFmtId="0" fontId="0" fillId="5" borderId="15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abSelected="1" topLeftCell="A10" workbookViewId="0">
      <selection activeCell="M19" sqref="M19"/>
    </sheetView>
  </sheetViews>
  <sheetFormatPr baseColWidth="10" defaultRowHeight="12.75" x14ac:dyDescent="0.2"/>
  <cols>
    <col min="1" max="1" width="2.42578125" style="1" customWidth="1"/>
    <col min="2" max="2" width="20.42578125" style="1" customWidth="1"/>
    <col min="3" max="3" width="22.140625" style="1" customWidth="1"/>
    <col min="4" max="4" width="15.42578125" style="1" customWidth="1"/>
    <col min="5" max="5" width="25.140625" style="1" bestFit="1" customWidth="1"/>
    <col min="6" max="6" width="14.7109375" style="4" customWidth="1"/>
    <col min="7" max="8" width="11.42578125" style="1"/>
    <col min="9" max="9" width="14.7109375" style="4" customWidth="1"/>
    <col min="10" max="16384" width="11.42578125" style="1"/>
  </cols>
  <sheetData>
    <row r="1" spans="2:12" ht="18.75" customHeight="1" thickBot="1" x14ac:dyDescent="0.25"/>
    <row r="2" spans="2:12" ht="34.5" thickBot="1" x14ac:dyDescent="0.25">
      <c r="B2" s="18" t="s">
        <v>0</v>
      </c>
      <c r="C2" s="19" t="s">
        <v>1</v>
      </c>
      <c r="D2" s="19" t="s">
        <v>27</v>
      </c>
      <c r="E2" s="19" t="s">
        <v>5</v>
      </c>
      <c r="F2" s="19" t="s">
        <v>4</v>
      </c>
      <c r="G2" s="19" t="s">
        <v>3</v>
      </c>
      <c r="H2" s="20" t="s">
        <v>36</v>
      </c>
      <c r="I2" s="19" t="s">
        <v>38</v>
      </c>
      <c r="J2" s="21" t="s">
        <v>35</v>
      </c>
    </row>
    <row r="3" spans="2:12" ht="17.100000000000001" customHeight="1" x14ac:dyDescent="0.2">
      <c r="B3" s="36" t="s">
        <v>7</v>
      </c>
      <c r="C3" s="22" t="s">
        <v>8</v>
      </c>
      <c r="D3" s="23" t="s">
        <v>42</v>
      </c>
      <c r="E3" s="24" t="s">
        <v>23</v>
      </c>
      <c r="F3" s="25">
        <v>85027</v>
      </c>
      <c r="G3" s="26">
        <v>13</v>
      </c>
      <c r="H3" s="49">
        <v>2017</v>
      </c>
      <c r="I3" s="26">
        <v>13</v>
      </c>
      <c r="J3" s="46">
        <v>2018</v>
      </c>
    </row>
    <row r="4" spans="2:12" ht="17.100000000000001" customHeight="1" x14ac:dyDescent="0.2">
      <c r="B4" s="37" t="s">
        <v>7</v>
      </c>
      <c r="C4" s="27" t="s">
        <v>8</v>
      </c>
      <c r="D4" s="28" t="s">
        <v>42</v>
      </c>
      <c r="E4" s="29" t="s">
        <v>24</v>
      </c>
      <c r="F4" s="30">
        <v>85224</v>
      </c>
      <c r="G4" s="31">
        <v>105</v>
      </c>
      <c r="H4" s="50">
        <v>2017</v>
      </c>
      <c r="I4" s="31">
        <v>105</v>
      </c>
      <c r="J4" s="47">
        <v>2018</v>
      </c>
    </row>
    <row r="5" spans="2:12" ht="17.100000000000001" customHeight="1" x14ac:dyDescent="0.2">
      <c r="B5" s="37" t="s">
        <v>7</v>
      </c>
      <c r="C5" s="27" t="s">
        <v>8</v>
      </c>
      <c r="D5" s="28" t="s">
        <v>42</v>
      </c>
      <c r="E5" s="29" t="s">
        <v>22</v>
      </c>
      <c r="F5" s="30">
        <v>85107</v>
      </c>
      <c r="G5" s="31">
        <v>123</v>
      </c>
      <c r="H5" s="50">
        <v>2017</v>
      </c>
      <c r="I5" s="31">
        <v>123</v>
      </c>
      <c r="J5" s="47">
        <v>2018</v>
      </c>
    </row>
    <row r="6" spans="2:12" ht="17.100000000000001" customHeight="1" thickBot="1" x14ac:dyDescent="0.25">
      <c r="B6" s="38" t="s">
        <v>7</v>
      </c>
      <c r="C6" s="32" t="s">
        <v>8</v>
      </c>
      <c r="D6" s="33" t="s">
        <v>42</v>
      </c>
      <c r="E6" s="39" t="s">
        <v>12</v>
      </c>
      <c r="F6" s="34">
        <v>85146</v>
      </c>
      <c r="G6" s="35">
        <v>2761</v>
      </c>
      <c r="H6" s="51">
        <v>2017</v>
      </c>
      <c r="I6" s="35">
        <v>2761</v>
      </c>
      <c r="J6" s="48">
        <v>2018</v>
      </c>
    </row>
    <row r="7" spans="2:12" ht="17.100000000000001" customHeight="1" x14ac:dyDescent="0.2">
      <c r="B7" s="36" t="s">
        <v>7</v>
      </c>
      <c r="C7" s="22" t="s">
        <v>8</v>
      </c>
      <c r="D7" s="23" t="s">
        <v>46</v>
      </c>
      <c r="E7" s="24" t="s">
        <v>30</v>
      </c>
      <c r="F7" s="25">
        <v>85256</v>
      </c>
      <c r="G7" s="26">
        <v>32</v>
      </c>
      <c r="H7" s="40">
        <v>2018</v>
      </c>
      <c r="I7" s="26">
        <v>32</v>
      </c>
      <c r="J7" s="46">
        <v>2018</v>
      </c>
    </row>
    <row r="8" spans="2:12" ht="17.100000000000001" customHeight="1" x14ac:dyDescent="0.2">
      <c r="B8" s="37" t="s">
        <v>7</v>
      </c>
      <c r="C8" s="27" t="s">
        <v>8</v>
      </c>
      <c r="D8" s="28" t="s">
        <v>46</v>
      </c>
      <c r="E8" s="29" t="s">
        <v>29</v>
      </c>
      <c r="F8" s="30">
        <v>85244</v>
      </c>
      <c r="G8" s="31">
        <v>55</v>
      </c>
      <c r="H8" s="41">
        <v>2018</v>
      </c>
      <c r="I8" s="31">
        <v>55</v>
      </c>
      <c r="J8" s="47">
        <v>2018</v>
      </c>
    </row>
    <row r="9" spans="2:12" ht="17.100000000000001" customHeight="1" thickBot="1" x14ac:dyDescent="0.25">
      <c r="B9" s="38" t="s">
        <v>7</v>
      </c>
      <c r="C9" s="32" t="s">
        <v>8</v>
      </c>
      <c r="D9" s="33" t="s">
        <v>46</v>
      </c>
      <c r="E9" s="39" t="s">
        <v>17</v>
      </c>
      <c r="F9" s="34">
        <v>85092</v>
      </c>
      <c r="G9" s="35">
        <v>7512</v>
      </c>
      <c r="H9" s="42">
        <v>2018</v>
      </c>
      <c r="I9" s="35">
        <v>7512</v>
      </c>
      <c r="J9" s="48">
        <v>2018</v>
      </c>
    </row>
    <row r="10" spans="2:12" ht="17.100000000000001" customHeight="1" x14ac:dyDescent="0.2">
      <c r="B10" s="36" t="s">
        <v>7</v>
      </c>
      <c r="C10" s="22" t="s">
        <v>8</v>
      </c>
      <c r="D10" s="23" t="s">
        <v>51</v>
      </c>
      <c r="E10" s="24" t="s">
        <v>26</v>
      </c>
      <c r="F10" s="25">
        <v>85097</v>
      </c>
      <c r="G10" s="26">
        <v>6</v>
      </c>
      <c r="H10" s="40">
        <v>2018</v>
      </c>
      <c r="I10" s="26">
        <v>6</v>
      </c>
      <c r="J10" s="46">
        <v>2018</v>
      </c>
    </row>
    <row r="11" spans="2:12" ht="17.100000000000001" customHeight="1" thickBot="1" x14ac:dyDescent="0.25">
      <c r="B11" s="38" t="s">
        <v>7</v>
      </c>
      <c r="C11" s="32" t="s">
        <v>8</v>
      </c>
      <c r="D11" s="33" t="s">
        <v>51</v>
      </c>
      <c r="E11" s="39" t="s">
        <v>13</v>
      </c>
      <c r="F11" s="34">
        <v>85109</v>
      </c>
      <c r="G11" s="35">
        <v>7619</v>
      </c>
      <c r="H11" s="42">
        <v>2018</v>
      </c>
      <c r="I11" s="35">
        <v>7619</v>
      </c>
      <c r="J11" s="48">
        <v>2018</v>
      </c>
    </row>
    <row r="12" spans="2:12" ht="17.100000000000001" customHeight="1" x14ac:dyDescent="0.2">
      <c r="B12" s="36" t="s">
        <v>7</v>
      </c>
      <c r="C12" s="22" t="s">
        <v>8</v>
      </c>
      <c r="D12" s="23" t="s">
        <v>43</v>
      </c>
      <c r="E12" s="24" t="s">
        <v>28</v>
      </c>
      <c r="F12" s="25">
        <v>85302</v>
      </c>
      <c r="G12" s="26">
        <v>91</v>
      </c>
      <c r="H12" s="40">
        <v>2018</v>
      </c>
      <c r="I12" s="26">
        <v>91</v>
      </c>
      <c r="J12" s="46">
        <v>2018</v>
      </c>
      <c r="L12" s="11"/>
    </row>
    <row r="13" spans="2:12" ht="17.100000000000001" customHeight="1" thickBot="1" x14ac:dyDescent="0.25">
      <c r="B13" s="38" t="s">
        <v>7</v>
      </c>
      <c r="C13" s="32" t="s">
        <v>8</v>
      </c>
      <c r="D13" s="33" t="s">
        <v>43</v>
      </c>
      <c r="E13" s="39" t="s">
        <v>14</v>
      </c>
      <c r="F13" s="34">
        <v>85151</v>
      </c>
      <c r="G13" s="35">
        <v>3503</v>
      </c>
      <c r="H13" s="42">
        <v>2018</v>
      </c>
      <c r="I13" s="35">
        <v>3503</v>
      </c>
      <c r="J13" s="48">
        <v>2018</v>
      </c>
    </row>
    <row r="14" spans="2:12" ht="17.100000000000001" customHeight="1" x14ac:dyDescent="0.2">
      <c r="B14" s="36" t="s">
        <v>7</v>
      </c>
      <c r="C14" s="22" t="s">
        <v>8</v>
      </c>
      <c r="D14" s="23" t="s">
        <v>52</v>
      </c>
      <c r="E14" s="24" t="s">
        <v>25</v>
      </c>
      <c r="F14" s="25">
        <v>85096</v>
      </c>
      <c r="G14" s="26">
        <v>24</v>
      </c>
      <c r="H14" s="40">
        <v>2018</v>
      </c>
      <c r="I14" s="26">
        <v>24</v>
      </c>
      <c r="J14" s="55">
        <v>2019</v>
      </c>
    </row>
    <row r="15" spans="2:12" ht="17.100000000000001" customHeight="1" thickBot="1" x14ac:dyDescent="0.25">
      <c r="B15" s="38" t="s">
        <v>7</v>
      </c>
      <c r="C15" s="32" t="s">
        <v>8</v>
      </c>
      <c r="D15" s="33" t="s">
        <v>52</v>
      </c>
      <c r="E15" s="39" t="s">
        <v>9</v>
      </c>
      <c r="F15" s="34">
        <v>85047</v>
      </c>
      <c r="G15" s="35">
        <v>11248</v>
      </c>
      <c r="H15" s="42">
        <v>2018</v>
      </c>
      <c r="I15" s="35">
        <v>11248</v>
      </c>
      <c r="J15" s="56">
        <v>2019</v>
      </c>
    </row>
    <row r="16" spans="2:12" ht="17.100000000000001" customHeight="1" thickBot="1" x14ac:dyDescent="0.25">
      <c r="B16" s="12" t="s">
        <v>7</v>
      </c>
      <c r="C16" s="13" t="s">
        <v>8</v>
      </c>
      <c r="D16" s="14" t="s">
        <v>45</v>
      </c>
      <c r="E16" s="17" t="s">
        <v>16</v>
      </c>
      <c r="F16" s="15">
        <v>85182</v>
      </c>
      <c r="G16" s="16">
        <v>2708</v>
      </c>
      <c r="H16" s="45">
        <v>2018</v>
      </c>
      <c r="I16" s="16">
        <v>2708</v>
      </c>
      <c r="J16" s="57">
        <v>2019</v>
      </c>
    </row>
    <row r="17" spans="2:10" ht="17.100000000000001" customHeight="1" x14ac:dyDescent="0.2">
      <c r="B17" s="36" t="s">
        <v>7</v>
      </c>
      <c r="C17" s="22" t="s">
        <v>8</v>
      </c>
      <c r="D17" s="23" t="s">
        <v>39</v>
      </c>
      <c r="E17" s="24" t="s">
        <v>31</v>
      </c>
      <c r="F17" s="25">
        <v>85300</v>
      </c>
      <c r="G17" s="26">
        <v>9</v>
      </c>
      <c r="H17" s="52">
        <v>2019</v>
      </c>
      <c r="I17" s="26">
        <v>9</v>
      </c>
      <c r="J17" s="55">
        <v>2019</v>
      </c>
    </row>
    <row r="18" spans="2:10" ht="17.100000000000001" customHeight="1" thickBot="1" x14ac:dyDescent="0.25">
      <c r="B18" s="38" t="s">
        <v>7</v>
      </c>
      <c r="C18" s="32" t="s">
        <v>8</v>
      </c>
      <c r="D18" s="33" t="s">
        <v>39</v>
      </c>
      <c r="E18" s="39" t="s">
        <v>10</v>
      </c>
      <c r="F18" s="34">
        <v>85003</v>
      </c>
      <c r="G18" s="35">
        <v>4396</v>
      </c>
      <c r="H18" s="53">
        <v>2019</v>
      </c>
      <c r="I18" s="35">
        <v>4396</v>
      </c>
      <c r="J18" s="56">
        <v>2019</v>
      </c>
    </row>
    <row r="19" spans="2:10" ht="17.100000000000001" customHeight="1" x14ac:dyDescent="0.2">
      <c r="B19" s="36" t="s">
        <v>7</v>
      </c>
      <c r="C19" s="22" t="s">
        <v>8</v>
      </c>
      <c r="D19" s="23" t="s">
        <v>41</v>
      </c>
      <c r="E19" s="24" t="s">
        <v>32</v>
      </c>
      <c r="F19" s="25">
        <v>85019</v>
      </c>
      <c r="G19" s="26">
        <v>301</v>
      </c>
      <c r="H19" s="52">
        <v>2019</v>
      </c>
      <c r="I19" s="26">
        <v>301</v>
      </c>
      <c r="J19" s="55">
        <v>2019</v>
      </c>
    </row>
    <row r="20" spans="2:10" ht="17.100000000000001" customHeight="1" thickBot="1" x14ac:dyDescent="0.25">
      <c r="B20" s="38" t="s">
        <v>7</v>
      </c>
      <c r="C20" s="32" t="s">
        <v>8</v>
      </c>
      <c r="D20" s="33" t="s">
        <v>41</v>
      </c>
      <c r="E20" s="39" t="s">
        <v>11</v>
      </c>
      <c r="F20" s="34">
        <v>85178</v>
      </c>
      <c r="G20" s="35">
        <v>867</v>
      </c>
      <c r="H20" s="53">
        <v>2019</v>
      </c>
      <c r="I20" s="35">
        <v>867</v>
      </c>
      <c r="J20" s="56">
        <v>2019</v>
      </c>
    </row>
    <row r="21" spans="2:10" ht="17.100000000000001" customHeight="1" x14ac:dyDescent="0.2">
      <c r="B21" s="36" t="s">
        <v>7</v>
      </c>
      <c r="C21" s="22" t="s">
        <v>8</v>
      </c>
      <c r="D21" s="23" t="s">
        <v>47</v>
      </c>
      <c r="E21" s="24" t="s">
        <v>34</v>
      </c>
      <c r="F21" s="25">
        <v>85073</v>
      </c>
      <c r="G21" s="26">
        <v>95</v>
      </c>
      <c r="H21" s="52">
        <v>2019</v>
      </c>
      <c r="I21" s="26">
        <v>95</v>
      </c>
      <c r="J21" s="55">
        <v>2019</v>
      </c>
    </row>
    <row r="22" spans="2:10" ht="17.100000000000001" customHeight="1" thickBot="1" x14ac:dyDescent="0.25">
      <c r="B22" s="38" t="s">
        <v>7</v>
      </c>
      <c r="C22" s="32" t="s">
        <v>8</v>
      </c>
      <c r="D22" s="33" t="s">
        <v>47</v>
      </c>
      <c r="E22" s="39" t="s">
        <v>18</v>
      </c>
      <c r="F22" s="34">
        <v>85128</v>
      </c>
      <c r="G22" s="35">
        <v>5844</v>
      </c>
      <c r="H22" s="53">
        <v>2019</v>
      </c>
      <c r="I22" s="35">
        <v>5844</v>
      </c>
      <c r="J22" s="56">
        <v>2019</v>
      </c>
    </row>
    <row r="23" spans="2:10" ht="17.100000000000001" customHeight="1" thickBot="1" x14ac:dyDescent="0.25">
      <c r="B23" s="12" t="s">
        <v>7</v>
      </c>
      <c r="C23" s="13" t="s">
        <v>8</v>
      </c>
      <c r="D23" s="14" t="s">
        <v>40</v>
      </c>
      <c r="E23" s="17" t="s">
        <v>11</v>
      </c>
      <c r="F23" s="15">
        <v>85178</v>
      </c>
      <c r="G23" s="16">
        <v>3028</v>
      </c>
      <c r="H23" s="54">
        <v>2019</v>
      </c>
      <c r="I23" s="16">
        <v>3028</v>
      </c>
      <c r="J23" s="57">
        <v>2019</v>
      </c>
    </row>
    <row r="24" spans="2:10" ht="17.100000000000001" customHeight="1" thickBot="1" x14ac:dyDescent="0.25">
      <c r="B24" s="12" t="s">
        <v>7</v>
      </c>
      <c r="C24" s="13" t="s">
        <v>8</v>
      </c>
      <c r="D24" s="14" t="s">
        <v>48</v>
      </c>
      <c r="E24" s="17" t="s">
        <v>19</v>
      </c>
      <c r="F24" s="15">
        <v>85222</v>
      </c>
      <c r="G24" s="16">
        <v>6079</v>
      </c>
      <c r="H24" s="54">
        <v>2019</v>
      </c>
      <c r="I24" s="16">
        <v>6079</v>
      </c>
      <c r="J24" s="58">
        <v>2020</v>
      </c>
    </row>
    <row r="25" spans="2:10" ht="17.100000000000001" customHeight="1" thickBot="1" x14ac:dyDescent="0.25">
      <c r="B25" s="12" t="s">
        <v>7</v>
      </c>
      <c r="C25" s="13" t="s">
        <v>8</v>
      </c>
      <c r="D25" s="14" t="s">
        <v>49</v>
      </c>
      <c r="E25" s="17" t="s">
        <v>20</v>
      </c>
      <c r="F25" s="15">
        <v>85226</v>
      </c>
      <c r="G25" s="16">
        <v>2547</v>
      </c>
      <c r="H25" s="54">
        <v>2019</v>
      </c>
      <c r="I25" s="16">
        <v>2547</v>
      </c>
      <c r="J25" s="58">
        <v>2020</v>
      </c>
    </row>
    <row r="26" spans="2:10" ht="17.100000000000001" customHeight="1" thickBot="1" x14ac:dyDescent="0.25">
      <c r="B26" s="12" t="s">
        <v>7</v>
      </c>
      <c r="C26" s="13" t="s">
        <v>8</v>
      </c>
      <c r="D26" s="14" t="s">
        <v>50</v>
      </c>
      <c r="E26" s="17" t="s">
        <v>21</v>
      </c>
      <c r="F26" s="15">
        <v>85234</v>
      </c>
      <c r="G26" s="16">
        <v>4039</v>
      </c>
      <c r="H26" s="54">
        <v>2019</v>
      </c>
      <c r="I26" s="16">
        <v>4039</v>
      </c>
      <c r="J26" s="58">
        <v>2020</v>
      </c>
    </row>
    <row r="27" spans="2:10" ht="17.100000000000001" customHeight="1" x14ac:dyDescent="0.2">
      <c r="B27" s="36" t="s">
        <v>7</v>
      </c>
      <c r="C27" s="22" t="s">
        <v>8</v>
      </c>
      <c r="D27" s="23" t="s">
        <v>44</v>
      </c>
      <c r="E27" s="24" t="s">
        <v>33</v>
      </c>
      <c r="F27" s="25">
        <v>85202</v>
      </c>
      <c r="G27" s="26">
        <v>10</v>
      </c>
      <c r="H27" s="43">
        <v>2020</v>
      </c>
      <c r="I27" s="26">
        <v>10</v>
      </c>
      <c r="J27" s="59">
        <v>2020</v>
      </c>
    </row>
    <row r="28" spans="2:10" ht="17.100000000000001" customHeight="1" thickBot="1" x14ac:dyDescent="0.25">
      <c r="B28" s="38" t="s">
        <v>7</v>
      </c>
      <c r="C28" s="32" t="s">
        <v>8</v>
      </c>
      <c r="D28" s="33" t="s">
        <v>44</v>
      </c>
      <c r="E28" s="39" t="s">
        <v>15</v>
      </c>
      <c r="F28" s="34">
        <v>85051</v>
      </c>
      <c r="G28" s="35">
        <v>3961</v>
      </c>
      <c r="H28" s="44">
        <v>2020</v>
      </c>
      <c r="I28" s="35">
        <v>3961</v>
      </c>
      <c r="J28" s="60">
        <v>2020</v>
      </c>
    </row>
    <row r="47" ht="30" customHeight="1" x14ac:dyDescent="0.2"/>
  </sheetData>
  <sortState ref="B3:J28">
    <sortCondition ref="H3:H28"/>
    <sortCondition ref="J3:J28"/>
    <sortCondition ref="D3:D28"/>
    <sortCondition ref="G3:G28"/>
  </sortState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workbookViewId="0">
      <selection activeCell="D18" sqref="D18"/>
    </sheetView>
  </sheetViews>
  <sheetFormatPr baseColWidth="10" defaultRowHeight="12.75" x14ac:dyDescent="0.2"/>
  <cols>
    <col min="1" max="1" width="4.140625" style="1" customWidth="1"/>
    <col min="2" max="2" width="34.42578125" style="1" customWidth="1"/>
    <col min="3" max="3" width="17" style="1" customWidth="1"/>
    <col min="4" max="4" width="8.85546875" style="1" customWidth="1"/>
    <col min="5" max="5" width="6.28515625" style="1" customWidth="1"/>
    <col min="6" max="7" width="5.85546875" style="1" customWidth="1"/>
    <col min="8" max="8" width="7" style="1" customWidth="1"/>
    <col min="9" max="9" width="6.140625" style="1" customWidth="1"/>
    <col min="10" max="10" width="6" style="1" customWidth="1"/>
    <col min="11" max="11" width="6.28515625" style="1" customWidth="1"/>
    <col min="12" max="12" width="6" style="1" customWidth="1"/>
    <col min="13" max="13" width="5.7109375" style="1" customWidth="1"/>
    <col min="14" max="15" width="7" style="1" customWidth="1"/>
    <col min="16" max="16" width="6.140625" style="1" customWidth="1"/>
    <col min="17" max="17" width="6" style="1" customWidth="1"/>
    <col min="18" max="18" width="10.28515625" style="1" bestFit="1" customWidth="1"/>
    <col min="19" max="16384" width="11.42578125" style="1"/>
  </cols>
  <sheetData>
    <row r="2" spans="2:18" x14ac:dyDescent="0.2">
      <c r="B2" s="64" t="s">
        <v>0</v>
      </c>
      <c r="C2" s="64" t="s">
        <v>1</v>
      </c>
      <c r="D2" s="64" t="s">
        <v>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8" x14ac:dyDescent="0.2">
      <c r="B3" s="64"/>
      <c r="C3" s="64"/>
      <c r="D3" s="2">
        <v>2016</v>
      </c>
      <c r="E3" s="2">
        <v>2017</v>
      </c>
      <c r="F3" s="2">
        <v>2018</v>
      </c>
      <c r="G3" s="2">
        <v>2019</v>
      </c>
      <c r="H3" s="2">
        <v>2020</v>
      </c>
      <c r="I3" s="2">
        <v>2021</v>
      </c>
      <c r="J3" s="2">
        <v>2022</v>
      </c>
      <c r="K3" s="2">
        <v>2023</v>
      </c>
      <c r="L3" s="2">
        <v>2024</v>
      </c>
      <c r="M3" s="2">
        <v>2025</v>
      </c>
      <c r="N3" s="2">
        <v>2026</v>
      </c>
      <c r="O3" s="2">
        <v>2027</v>
      </c>
      <c r="P3" s="2">
        <v>2028</v>
      </c>
      <c r="Q3" s="2">
        <v>2029</v>
      </c>
      <c r="R3" s="2">
        <v>2030</v>
      </c>
    </row>
    <row r="4" spans="2:18" x14ac:dyDescent="0.2">
      <c r="B4" s="3" t="s">
        <v>7</v>
      </c>
      <c r="C4" s="7" t="s">
        <v>6</v>
      </c>
      <c r="D4" s="6">
        <v>0</v>
      </c>
      <c r="E4" s="5">
        <f>E7</f>
        <v>3002</v>
      </c>
      <c r="F4" s="5">
        <f>E4+F7</f>
        <v>35800</v>
      </c>
      <c r="G4" s="5">
        <f t="shared" ref="G4:H4" si="0">F4+G7</f>
        <v>63005</v>
      </c>
      <c r="H4" s="5">
        <f t="shared" si="0"/>
        <v>66976</v>
      </c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x14ac:dyDescent="0.2">
      <c r="B5" s="62"/>
      <c r="C5" s="63"/>
      <c r="D5" s="64" t="s">
        <v>53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8" x14ac:dyDescent="0.2">
      <c r="B6" s="62"/>
      <c r="C6" s="63"/>
      <c r="D6" s="61">
        <v>2016</v>
      </c>
      <c r="E6" s="61">
        <v>2017</v>
      </c>
      <c r="F6" s="61">
        <v>2018</v>
      </c>
      <c r="G6" s="61">
        <v>2019</v>
      </c>
      <c r="H6" s="61">
        <v>2020</v>
      </c>
      <c r="I6" s="61">
        <v>2021</v>
      </c>
      <c r="J6" s="61">
        <v>2022</v>
      </c>
      <c r="K6" s="61">
        <v>2023</v>
      </c>
      <c r="L6" s="61">
        <v>2024</v>
      </c>
      <c r="M6" s="61">
        <v>2025</v>
      </c>
      <c r="N6" s="61">
        <v>2026</v>
      </c>
      <c r="O6" s="61">
        <v>2027</v>
      </c>
      <c r="P6" s="61">
        <v>2028</v>
      </c>
      <c r="Q6" s="61">
        <v>2029</v>
      </c>
      <c r="R6" s="61">
        <v>2030</v>
      </c>
    </row>
    <row r="7" spans="2:18" x14ac:dyDescent="0.2">
      <c r="B7" s="8"/>
      <c r="D7" s="6">
        <v>0</v>
      </c>
      <c r="E7" s="5">
        <v>3002</v>
      </c>
      <c r="F7" s="5">
        <v>32798</v>
      </c>
      <c r="G7" s="5">
        <v>27205</v>
      </c>
      <c r="H7" s="5">
        <v>3971</v>
      </c>
      <c r="I7" s="5"/>
      <c r="J7" s="5"/>
      <c r="K7" s="5"/>
      <c r="L7" s="5"/>
      <c r="M7" s="5"/>
      <c r="N7" s="5"/>
      <c r="O7" s="5"/>
      <c r="P7" s="5"/>
      <c r="Q7" s="5"/>
      <c r="R7" s="5"/>
    </row>
    <row r="9" spans="2:18" x14ac:dyDescent="0.2">
      <c r="B9" s="64" t="s">
        <v>0</v>
      </c>
      <c r="C9" s="64" t="s">
        <v>1</v>
      </c>
      <c r="D9" s="64" t="s">
        <v>37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2:18" x14ac:dyDescent="0.2">
      <c r="B10" s="64"/>
      <c r="C10" s="64"/>
      <c r="D10" s="9">
        <v>2016</v>
      </c>
      <c r="E10" s="9">
        <v>2017</v>
      </c>
      <c r="F10" s="9">
        <v>2018</v>
      </c>
      <c r="G10" s="9">
        <v>2019</v>
      </c>
      <c r="H10" s="9">
        <v>2020</v>
      </c>
      <c r="I10" s="9">
        <v>2021</v>
      </c>
      <c r="J10" s="9">
        <v>2022</v>
      </c>
      <c r="K10" s="9">
        <v>2023</v>
      </c>
      <c r="L10" s="9">
        <v>2024</v>
      </c>
      <c r="M10" s="9">
        <v>2025</v>
      </c>
      <c r="N10" s="9">
        <v>2026</v>
      </c>
      <c r="O10" s="9">
        <v>2027</v>
      </c>
      <c r="P10" s="9">
        <v>2028</v>
      </c>
      <c r="Q10" s="9">
        <v>2029</v>
      </c>
      <c r="R10" s="9">
        <v>2030</v>
      </c>
    </row>
    <row r="11" spans="2:18" x14ac:dyDescent="0.2">
      <c r="B11" s="3" t="s">
        <v>7</v>
      </c>
      <c r="C11" s="7" t="s">
        <v>6</v>
      </c>
      <c r="D11" s="6">
        <v>0</v>
      </c>
      <c r="E11" s="5">
        <f>E14</f>
        <v>1501</v>
      </c>
      <c r="F11" s="5">
        <f>E11+F14</f>
        <v>27600.5</v>
      </c>
      <c r="G11" s="5">
        <f t="shared" ref="G11:H11" si="1">F11+G14</f>
        <v>56203.75</v>
      </c>
      <c r="H11" s="5">
        <f t="shared" si="1"/>
        <v>66976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x14ac:dyDescent="0.2">
      <c r="D12" s="64" t="s">
        <v>54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2:18" x14ac:dyDescent="0.2">
      <c r="D13" s="61">
        <v>2016</v>
      </c>
      <c r="E13" s="61">
        <v>2017</v>
      </c>
      <c r="F13" s="61">
        <v>2018</v>
      </c>
      <c r="G13" s="61">
        <v>2019</v>
      </c>
      <c r="H13" s="61">
        <v>2020</v>
      </c>
      <c r="I13" s="61">
        <v>2021</v>
      </c>
      <c r="J13" s="61">
        <v>2022</v>
      </c>
      <c r="K13" s="61">
        <v>2023</v>
      </c>
      <c r="L13" s="61">
        <v>2024</v>
      </c>
      <c r="M13" s="61">
        <v>2025</v>
      </c>
      <c r="N13" s="61">
        <v>2026</v>
      </c>
      <c r="O13" s="61">
        <v>2027</v>
      </c>
      <c r="P13" s="61">
        <v>2028</v>
      </c>
      <c r="Q13" s="61">
        <v>2029</v>
      </c>
      <c r="R13" s="61">
        <v>2030</v>
      </c>
    </row>
    <row r="14" spans="2:18" x14ac:dyDescent="0.2">
      <c r="D14" s="6">
        <v>0</v>
      </c>
      <c r="E14" s="10">
        <f>E7/2</f>
        <v>1501</v>
      </c>
      <c r="F14" s="5">
        <f>E7/2+F7*3/4</f>
        <v>26099.5</v>
      </c>
      <c r="G14" s="5">
        <f>F7/4+G7*3/4</f>
        <v>28603.25</v>
      </c>
      <c r="H14" s="5">
        <f>G7/4+H7</f>
        <v>10772.25</v>
      </c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mergeCells count="8">
    <mergeCell ref="D12:R12"/>
    <mergeCell ref="B2:B3"/>
    <mergeCell ref="C2:C3"/>
    <mergeCell ref="D2:R2"/>
    <mergeCell ref="B9:B10"/>
    <mergeCell ref="C9:C10"/>
    <mergeCell ref="D9:R9"/>
    <mergeCell ref="D5:R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F05A2-77C3-4C12-BF1D-CD7A1821593A}">
  <ds:schemaRefs>
    <ds:schemaRef ds:uri="http://schemas.microsoft.com/office/2006/metadata/properties"/>
    <ds:schemaRef ds:uri="http://purl.org/dc/elements/1.1/"/>
    <ds:schemaRef ds:uri="9c97f8e9-86c7-4e99-9925-cc9540b321fe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1ère zone de Cofinancement</vt:lpstr>
      <vt:lpstr>Couverture Zone Cofinancement</vt:lpstr>
    </vt:vector>
  </TitlesOfParts>
  <Company>ORANGE FT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MILCENT Sébastien</cp:lastModifiedBy>
  <cp:lastPrinted>2017-02-06T10:05:58Z</cp:lastPrinted>
  <dcterms:created xsi:type="dcterms:W3CDTF">2016-02-04T17:44:05Z</dcterms:created>
  <dcterms:modified xsi:type="dcterms:W3CDTF">2017-04-27T08:05:58Z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  <property fmtid="{D5CDD505-2E9C-101B-9397-08002B2CF9AE}" pid="3" name="_NewReviewCycle">
    <vt:lpwstr/>
  </property>
</Properties>
</file>