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hidePivotFieldList="1" defaultThemeVersion="124226"/>
  <bookViews>
    <workbookView xWindow="240" yWindow="105" windowWidth="14805" windowHeight="8010"/>
  </bookViews>
  <sheets>
    <sheet name="Zone Cofi. 1" sheetId="1" r:id="rId1"/>
    <sheet name="Couverture Zone Cofi. 1" sheetId="5" r:id="rId2"/>
  </sheets>
  <definedNames>
    <definedName name="_xlnm._FilterDatabase" localSheetId="0" hidden="1">'Zone Cofi. 1'!$A$1:$J$118</definedName>
    <definedName name="_xlnm.Database">#REF!</definedName>
    <definedName name="_xlnm.Print_Area" localSheetId="0">'Zone Cofi. 1'!$A$1:$J$119</definedName>
  </definedNames>
  <calcPr calcId="152511"/>
</workbook>
</file>

<file path=xl/calcChain.xml><?xml version="1.0" encoding="utf-8"?>
<calcChain xmlns="http://schemas.openxmlformats.org/spreadsheetml/2006/main">
  <c r="I119" i="1" l="1"/>
  <c r="G119" i="1"/>
  <c r="E11" i="5" l="1"/>
  <c r="C116" i="1" l="1"/>
  <c r="C117" i="1"/>
  <c r="C93" i="1"/>
  <c r="C75" i="1"/>
  <c r="C64" i="1"/>
  <c r="C52" i="1"/>
  <c r="C49" i="1"/>
  <c r="C47" i="1"/>
  <c r="C34" i="1"/>
  <c r="C30" i="1"/>
  <c r="C19" i="1"/>
  <c r="F11" i="5" l="1"/>
  <c r="E3" i="5" l="1"/>
  <c r="F3" i="5" l="1"/>
  <c r="G3" i="5" s="1"/>
  <c r="G11" i="5"/>
  <c r="C23" i="1"/>
  <c r="C50" i="1"/>
  <c r="C38" i="1"/>
  <c r="C104" i="1"/>
  <c r="C90" i="1"/>
  <c r="C69" i="1"/>
  <c r="C44" i="1"/>
  <c r="C89" i="1"/>
  <c r="C56" i="1"/>
  <c r="C114" i="1"/>
  <c r="C99" i="1"/>
  <c r="C43" i="1"/>
  <c r="C63" i="1"/>
  <c r="C88" i="1"/>
  <c r="C14" i="1"/>
  <c r="C22" i="1"/>
  <c r="C98" i="1"/>
  <c r="C55" i="1"/>
  <c r="C97" i="1"/>
  <c r="C21" i="1"/>
  <c r="C113" i="1"/>
  <c r="C87" i="1"/>
  <c r="C29" i="1"/>
  <c r="C42" i="1"/>
  <c r="C28" i="1"/>
  <c r="C68" i="1"/>
  <c r="C13" i="1"/>
  <c r="C41" i="1"/>
  <c r="C12" i="1"/>
  <c r="C86" i="1"/>
  <c r="C5" i="1"/>
  <c r="C37" i="1"/>
  <c r="C85" i="1"/>
  <c r="C77" i="1"/>
  <c r="C111" i="1"/>
  <c r="C84" i="1"/>
  <c r="C54" i="1"/>
  <c r="C76" i="1"/>
  <c r="C96" i="1"/>
  <c r="C27" i="1"/>
  <c r="C40" i="1"/>
  <c r="C62" i="1"/>
  <c r="C110" i="1"/>
  <c r="C95" i="1"/>
  <c r="C67" i="1"/>
  <c r="C11" i="1"/>
  <c r="C26" i="1"/>
  <c r="C20" i="1"/>
  <c r="C53" i="1"/>
  <c r="C103" i="1"/>
  <c r="C36" i="1"/>
  <c r="C109" i="1"/>
  <c r="C35" i="1"/>
  <c r="C74" i="1"/>
  <c r="C94" i="1"/>
  <c r="C108" i="1"/>
  <c r="C83" i="1"/>
  <c r="C18" i="1"/>
  <c r="C102" i="1"/>
  <c r="C10" i="1"/>
  <c r="C48" i="1"/>
  <c r="C61" i="1"/>
  <c r="C60" i="1"/>
  <c r="C9" i="1"/>
  <c r="C59" i="1"/>
  <c r="C82" i="1"/>
  <c r="C73" i="1"/>
  <c r="C33" i="1"/>
  <c r="C66" i="1"/>
  <c r="C8" i="1"/>
  <c r="C107" i="1"/>
  <c r="C4" i="1"/>
  <c r="C81" i="1"/>
  <c r="C32" i="1"/>
  <c r="C17" i="1"/>
  <c r="C58" i="1"/>
  <c r="C80" i="1"/>
  <c r="C101" i="1"/>
  <c r="C106" i="1"/>
  <c r="C7" i="1"/>
  <c r="C16" i="1"/>
  <c r="C72" i="1"/>
  <c r="C3" i="1"/>
  <c r="C71" i="1"/>
  <c r="C79" i="1"/>
  <c r="C25" i="1"/>
  <c r="C92" i="1"/>
  <c r="C46" i="1"/>
  <c r="C2" i="1"/>
  <c r="H11" i="5" l="1"/>
  <c r="H3" i="5"/>
  <c r="I11" i="5" l="1"/>
  <c r="J11" i="5" s="1"/>
  <c r="I3" i="5"/>
  <c r="J3" i="5" s="1"/>
</calcChain>
</file>

<file path=xl/sharedStrings.xml><?xml version="1.0" encoding="utf-8"?>
<sst xmlns="http://schemas.openxmlformats.org/spreadsheetml/2006/main" count="449" uniqueCount="135">
  <si>
    <t>Référence de la Zone de cofinancement</t>
  </si>
  <si>
    <t>Nom de la Zone de cofinancement</t>
  </si>
  <si>
    <t>N°NRO</t>
  </si>
  <si>
    <t>Communes</t>
  </si>
  <si>
    <t>Code INSEE commune</t>
  </si>
  <si>
    <t>Nombre de logements couverts</t>
  </si>
  <si>
    <t>Fin de déploiement couverts</t>
  </si>
  <si>
    <t>Nombre de Logement raccordables</t>
  </si>
  <si>
    <t>Fin de déploiement raccordables</t>
  </si>
  <si>
    <t>201701-85000-VENU</t>
  </si>
  <si>
    <t>RIP Vendée zone 1</t>
  </si>
  <si>
    <t>85003AIW</t>
  </si>
  <si>
    <t>AIZENAY</t>
  </si>
  <si>
    <t>85178PVW</t>
  </si>
  <si>
    <t>85092WFN</t>
  </si>
  <si>
    <t>AUCHAY-SUR-VENDEE</t>
  </si>
  <si>
    <t>85234JMW</t>
  </si>
  <si>
    <t>BARRE-DE-MONTS (LA)</t>
  </si>
  <si>
    <t>85051WCY</t>
  </si>
  <si>
    <t>BAZOGES-EN-PAREDS</t>
  </si>
  <si>
    <t>85019WBL</t>
  </si>
  <si>
    <t>BEAUFOU</t>
  </si>
  <si>
    <t>BEAULIEU-SOUS-LA-ROCHE</t>
  </si>
  <si>
    <t>BELLEVIGNY</t>
  </si>
  <si>
    <t>85109HRW</t>
  </si>
  <si>
    <t>BOUPERE (LE)</t>
  </si>
  <si>
    <t>85222GIW</t>
  </si>
  <si>
    <t>BRETIGNOLLES-SUR-MER</t>
  </si>
  <si>
    <t>85131WMR</t>
  </si>
  <si>
    <t>BRETONNIERE-LA CLAYE (LA)</t>
  </si>
  <si>
    <t>85146WMG</t>
  </si>
  <si>
    <t>BROUZILS (LES)</t>
  </si>
  <si>
    <t>CAILLERE-SAINT-HILAIRE</t>
  </si>
  <si>
    <t>85047QCH</t>
  </si>
  <si>
    <t>CHALLANS</t>
  </si>
  <si>
    <t>CHAMBRETAUD</t>
  </si>
  <si>
    <t>85128LCW</t>
  </si>
  <si>
    <t>CHAMPAGNE-LES-MARAIS</t>
  </si>
  <si>
    <t>CHANTONNAY</t>
  </si>
  <si>
    <t>CHAPELLE-HERMIER (LA)</t>
  </si>
  <si>
    <t>CHASNAIS</t>
  </si>
  <si>
    <t>COMMEQUIERS</t>
  </si>
  <si>
    <t>85226SHW</t>
  </si>
  <si>
    <t>CORPE</t>
  </si>
  <si>
    <t>DOMPIERRE-SUR-YON</t>
  </si>
  <si>
    <t>ESSARTS EN BOCAGE</t>
  </si>
  <si>
    <t>FALLERON</t>
  </si>
  <si>
    <t>FENOUILLER (LE)</t>
  </si>
  <si>
    <t>FROIDFOND</t>
  </si>
  <si>
    <t>GARNACHE (LA)</t>
  </si>
  <si>
    <t>GENETOUZE (LA)</t>
  </si>
  <si>
    <t>GIVRAND</t>
  </si>
  <si>
    <t>HERBERGEMENT (L')</t>
  </si>
  <si>
    <t>HERBIERS (LES)</t>
  </si>
  <si>
    <t>JAUDONNIERE(LA)</t>
  </si>
  <si>
    <t>LAIROUX</t>
  </si>
  <si>
    <t>LONGEVES</t>
  </si>
  <si>
    <t>LUCS SUR BOULOGNE (LES)</t>
  </si>
  <si>
    <t>MAGNILS-REIGNIERS(LES)</t>
  </si>
  <si>
    <t>MAREUIL SUR LAY-DISSAIS</t>
  </si>
  <si>
    <t>MONTAIGU-VENDEE</t>
  </si>
  <si>
    <t>85182PZW</t>
  </si>
  <si>
    <t>MONTOURNAIS</t>
  </si>
  <si>
    <t>MOUCHAMPS</t>
  </si>
  <si>
    <t>NOTRE-DAME-DE-MONTS</t>
  </si>
  <si>
    <t>NOTRE-DAME-DE-RIEZ</t>
  </si>
  <si>
    <t>ORBRIE (L )</t>
  </si>
  <si>
    <t>PEAULT</t>
  </si>
  <si>
    <t>PERRIER (LE)</t>
  </si>
  <si>
    <t>85172LPW</t>
  </si>
  <si>
    <t>PISSOTTE</t>
  </si>
  <si>
    <t>POIRE SUR VIE (LE)</t>
  </si>
  <si>
    <t>POUZAUGES</t>
  </si>
  <si>
    <t>REORTHE (LA)</t>
  </si>
  <si>
    <t>SAINT-DENIS-DU-PAYRE</t>
  </si>
  <si>
    <t>SAINT-DENIS-LA-CHEVASSE</t>
  </si>
  <si>
    <t>SAINTE-CECILE</t>
  </si>
  <si>
    <t>SAINTE-GEMME-LA-PLAINE</t>
  </si>
  <si>
    <t>SAINT-GEORGES-DE-POINTINDOUX</t>
  </si>
  <si>
    <t>SAINT-GERMAIN-DE-PRINCAY</t>
  </si>
  <si>
    <t>SAINT-GILLES-CROIX-DE-VIE</t>
  </si>
  <si>
    <t>SAINT-HILAIRE-DE-RIEZ</t>
  </si>
  <si>
    <t>SAINT-JEAN-DE-MONTS</t>
  </si>
  <si>
    <t>SAINT-JUIRE-CHAMPGILLON</t>
  </si>
  <si>
    <t>85090WSM</t>
  </si>
  <si>
    <t>SAINT-MARS-LA-REORTHE</t>
  </si>
  <si>
    <t>SAINT-MARTIN-DE-FRAIGNEAU</t>
  </si>
  <si>
    <t>SAINT-MESMIN</t>
  </si>
  <si>
    <t>SAINT-MICHEL-LE-CLOUCQ</t>
  </si>
  <si>
    <t>SAINT-PAUL-EN-PAREDS</t>
  </si>
  <si>
    <t>SAINT-REVEREND</t>
  </si>
  <si>
    <t>SAINT-VINCENT-STERLANGES</t>
  </si>
  <si>
    <t>SALLERTAINE</t>
  </si>
  <si>
    <t>SERIGNE</t>
  </si>
  <si>
    <t>SEVREMONT</t>
  </si>
  <si>
    <t>SIGOURNAIS</t>
  </si>
  <si>
    <t>SOULLANS</t>
  </si>
  <si>
    <t>TALLUD-SAINTE-GEMME</t>
  </si>
  <si>
    <t>TREIZE-SEPTIERS</t>
  </si>
  <si>
    <t>TRIAIZE</t>
  </si>
  <si>
    <t>VENANSAULT</t>
  </si>
  <si>
    <t>VERRIE (LA)</t>
  </si>
  <si>
    <t>CHANVERRIE</t>
  </si>
  <si>
    <t>LA GAUBRETIERE</t>
  </si>
  <si>
    <t>LUCON</t>
  </si>
  <si>
    <t>LE POIRE-SUR-VIE</t>
  </si>
  <si>
    <t>LE BOUPERE</t>
  </si>
  <si>
    <t>MOUILLERON-LE-CAPTIF</t>
  </si>
  <si>
    <t>FONTENAY-LE-COMTE</t>
  </si>
  <si>
    <t>MORTAGNE-SUR-SEVRE</t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</si>
  <si>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</si>
  <si>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couverts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</si>
  <si>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Parc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</si>
  <si>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r>
      <rPr>
        <b/>
        <sz val="11"/>
        <color theme="4" tint="-0.249977111117893"/>
        <rFont val="Calibri"/>
        <family val="2"/>
        <scheme val="minor"/>
      </rPr>
      <t>Flux</t>
    </r>
    <r>
      <rPr>
        <b/>
        <sz val="11"/>
        <color rgb="FFFFFFFF"/>
        <rFont val="Calibri"/>
        <family val="2"/>
        <scheme val="minor"/>
      </rPr>
      <t xml:space="preserve"> prévisionnel de logements </t>
    </r>
    <r>
      <rPr>
        <b/>
        <sz val="11"/>
        <color theme="4" tint="-0.249977111117893"/>
        <rFont val="Calibri"/>
        <family val="2"/>
        <scheme val="minor"/>
      </rPr>
      <t>raccordables</t>
    </r>
    <r>
      <rPr>
        <b/>
        <sz val="11"/>
        <color rgb="FFFFFFFF"/>
        <rFont val="Calibri"/>
        <family val="2"/>
        <scheme val="minor"/>
      </rPr>
      <t>, par Zone de cofinancement</t>
    </r>
  </si>
  <si>
    <t>NRO</t>
  </si>
  <si>
    <t>Total général</t>
  </si>
  <si>
    <t>85151XMN</t>
  </si>
  <si>
    <t>Total AIW</t>
  </si>
  <si>
    <t>Total GIW</t>
  </si>
  <si>
    <t>Total HRW</t>
  </si>
  <si>
    <t>Total JMW</t>
  </si>
  <si>
    <t>Total LCW</t>
  </si>
  <si>
    <t>Total LPW</t>
  </si>
  <si>
    <t>Total PVW</t>
  </si>
  <si>
    <t>Total PZW</t>
  </si>
  <si>
    <t>Total QCH</t>
  </si>
  <si>
    <t>Total SHW</t>
  </si>
  <si>
    <t>Total WBL</t>
  </si>
  <si>
    <t>Total WCY</t>
  </si>
  <si>
    <t>Total WFN</t>
  </si>
  <si>
    <t>Total WMG</t>
  </si>
  <si>
    <t>Total WMR</t>
  </si>
  <si>
    <t>Total WSM</t>
  </si>
  <si>
    <t>Total XMN</t>
  </si>
  <si>
    <t>Zone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</si>
</sst>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11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0" borderId="2" xfId="0" applyFont="1" applyBorder="1"/>
    <xf numFmtId="164" fontId="0" fillId="0" borderId="2" xfId="1" applyNumberFormat="1" applyFont="1" applyBorder="1"/>
    <xf numFmtId="0" fontId="3" fillId="0" borderId="11" xfId="0" applyFont="1" applyBorder="1"/>
    <xf numFmtId="164" fontId="3" fillId="0" borderId="11" xfId="1" applyNumberFormat="1" applyFont="1" applyBorder="1"/>
    <xf numFmtId="0" fontId="0" fillId="0" borderId="1" xfId="0" applyFont="1" applyBorder="1"/>
    <xf numFmtId="0" fontId="3" fillId="0" borderId="12" xfId="0" applyFont="1" applyBorder="1"/>
    <xf numFmtId="0" fontId="0" fillId="0" borderId="3" xfId="0" applyFont="1" applyBorder="1"/>
    <xf numFmtId="0" fontId="0" fillId="0" borderId="4" xfId="0" applyFont="1" applyBorder="1"/>
    <xf numFmtId="0" fontId="3" fillId="0" borderId="4" xfId="0" applyFont="1" applyBorder="1"/>
    <xf numFmtId="164" fontId="0" fillId="0" borderId="4" xfId="1" applyNumberFormat="1" applyFont="1" applyBorder="1"/>
    <xf numFmtId="0" fontId="4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vertical="center"/>
    </xf>
    <xf numFmtId="0" fontId="3" fillId="5" borderId="5" xfId="0" quotePrefix="1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0" xfId="0" quotePrefix="1" applyFont="1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 wrapText="1"/>
    </xf>
    <xf numFmtId="0" fontId="1" fillId="5" borderId="0" xfId="0" applyFont="1" applyFill="1"/>
    <xf numFmtId="164" fontId="3" fillId="5" borderId="5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</cellXfs>
  <cellStyles count="5">
    <cellStyle name="Milliers" xfId="1" builtinId="3"/>
    <cellStyle name="Milliers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9"/>
  <sheetViews>
    <sheetView showGridLines="0" tabSelected="1" zoomScale="90" zoomScaleNormal="90" workbookViewId="0">
      <pane ySplit="1" topLeftCell="A2" activePane="bottomLeft" state="frozen"/>
      <selection pane="bottomLeft" activeCell="A9" sqref="A9"/>
    </sheetView>
  </sheetViews>
  <sheetFormatPr baseColWidth="10" defaultColWidth="9.140625" defaultRowHeight="15" outlineLevelRow="2" x14ac:dyDescent="0.25"/>
  <cols>
    <col min="1" max="1" width="21.42578125" customWidth="1"/>
    <col min="2" max="2" width="18.28515625" customWidth="1"/>
    <col min="3" max="3" width="9.5703125" bestFit="1" customWidth="1"/>
    <col min="4" max="4" width="10.85546875" bestFit="1" customWidth="1"/>
    <col min="5" max="5" width="31.42578125" customWidth="1"/>
    <col min="6" max="6" width="13" customWidth="1"/>
    <col min="7" max="7" width="15.42578125" customWidth="1"/>
    <col min="8" max="8" width="12.5703125" customWidth="1"/>
    <col min="9" max="9" width="16.5703125" customWidth="1"/>
    <col min="10" max="10" width="13.42578125" customWidth="1"/>
  </cols>
  <sheetData>
    <row r="1" spans="1:10" ht="45" x14ac:dyDescent="0.25">
      <c r="A1" s="1" t="s">
        <v>0</v>
      </c>
      <c r="B1" s="2" t="s">
        <v>1</v>
      </c>
      <c r="C1" s="2" t="s">
        <v>114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</row>
    <row r="2" spans="1:10" outlineLevel="2" x14ac:dyDescent="0.25">
      <c r="A2" s="7" t="s">
        <v>9</v>
      </c>
      <c r="B2" s="3" t="s">
        <v>10</v>
      </c>
      <c r="C2" s="3" t="str">
        <f>+RIGHT(D2,3)</f>
        <v>AIW</v>
      </c>
      <c r="D2" s="3" t="s">
        <v>11</v>
      </c>
      <c r="E2" s="3" t="s">
        <v>12</v>
      </c>
      <c r="F2" s="3">
        <v>85003</v>
      </c>
      <c r="G2" s="4">
        <v>4668</v>
      </c>
      <c r="H2" s="3">
        <v>2022</v>
      </c>
      <c r="I2" s="4">
        <v>4668</v>
      </c>
      <c r="J2" s="3">
        <v>2022</v>
      </c>
    </row>
    <row r="3" spans="1:10" outlineLevel="2" x14ac:dyDescent="0.25">
      <c r="A3" s="7" t="s">
        <v>9</v>
      </c>
      <c r="B3" s="3" t="s">
        <v>10</v>
      </c>
      <c r="C3" s="3" t="str">
        <f>+RIGHT(D3,3)</f>
        <v>AIW</v>
      </c>
      <c r="D3" s="3" t="s">
        <v>11</v>
      </c>
      <c r="E3" s="3" t="s">
        <v>22</v>
      </c>
      <c r="F3" s="3">
        <v>85016</v>
      </c>
      <c r="G3" s="4">
        <v>1144</v>
      </c>
      <c r="H3" s="3">
        <v>2022</v>
      </c>
      <c r="I3" s="4">
        <v>1144</v>
      </c>
      <c r="J3" s="3">
        <v>2022</v>
      </c>
    </row>
    <row r="4" spans="1:10" outlineLevel="2" x14ac:dyDescent="0.25">
      <c r="A4" s="7" t="s">
        <v>9</v>
      </c>
      <c r="B4" s="3" t="s">
        <v>10</v>
      </c>
      <c r="C4" s="3" t="str">
        <f>+RIGHT(D4,3)</f>
        <v>AIW</v>
      </c>
      <c r="D4" s="3" t="s">
        <v>11</v>
      </c>
      <c r="E4" s="3" t="s">
        <v>39</v>
      </c>
      <c r="F4" s="3">
        <v>85054</v>
      </c>
      <c r="G4" s="4">
        <v>10</v>
      </c>
      <c r="H4" s="3">
        <v>2022</v>
      </c>
      <c r="I4" s="4">
        <v>10</v>
      </c>
      <c r="J4" s="3">
        <v>2022</v>
      </c>
    </row>
    <row r="5" spans="1:10" outlineLevel="2" x14ac:dyDescent="0.25">
      <c r="A5" s="7" t="s">
        <v>9</v>
      </c>
      <c r="B5" s="3" t="s">
        <v>10</v>
      </c>
      <c r="C5" s="3" t="str">
        <f>+RIGHT(D5,3)</f>
        <v>AIW</v>
      </c>
      <c r="D5" s="3" t="s">
        <v>11</v>
      </c>
      <c r="E5" s="3" t="s">
        <v>78</v>
      </c>
      <c r="F5" s="3">
        <v>85218</v>
      </c>
      <c r="G5" s="4">
        <v>4</v>
      </c>
      <c r="H5" s="3">
        <v>2022</v>
      </c>
      <c r="I5" s="4">
        <v>4</v>
      </c>
      <c r="J5" s="3">
        <v>2022</v>
      </c>
    </row>
    <row r="6" spans="1:10" outlineLevel="1" x14ac:dyDescent="0.25">
      <c r="A6" s="8"/>
      <c r="B6" s="5"/>
      <c r="C6" s="5" t="s">
        <v>117</v>
      </c>
      <c r="D6" s="5"/>
      <c r="E6" s="5"/>
      <c r="F6" s="5"/>
      <c r="G6" s="6">
        <v>5826</v>
      </c>
      <c r="H6" s="5"/>
      <c r="I6" s="6">
        <v>5826</v>
      </c>
      <c r="J6" s="5"/>
    </row>
    <row r="7" spans="1:10" outlineLevel="2" x14ac:dyDescent="0.25">
      <c r="A7" s="7" t="s">
        <v>9</v>
      </c>
      <c r="B7" s="3" t="s">
        <v>10</v>
      </c>
      <c r="C7" s="3" t="str">
        <f t="shared" ref="C7:C14" si="0">+RIGHT(D7,3)</f>
        <v>GIW</v>
      </c>
      <c r="D7" s="3" t="s">
        <v>26</v>
      </c>
      <c r="E7" s="3" t="s">
        <v>27</v>
      </c>
      <c r="F7" s="3">
        <v>85035</v>
      </c>
      <c r="G7" s="4">
        <v>6</v>
      </c>
      <c r="H7" s="3">
        <v>2022</v>
      </c>
      <c r="I7" s="4">
        <v>6</v>
      </c>
      <c r="J7" s="3">
        <v>2022</v>
      </c>
    </row>
    <row r="8" spans="1:10" outlineLevel="2" x14ac:dyDescent="0.25">
      <c r="A8" s="7" t="s">
        <v>9</v>
      </c>
      <c r="B8" s="3" t="s">
        <v>10</v>
      </c>
      <c r="C8" s="3" t="str">
        <f t="shared" si="0"/>
        <v>GIW</v>
      </c>
      <c r="D8" s="3" t="s">
        <v>26</v>
      </c>
      <c r="E8" s="3" t="s">
        <v>41</v>
      </c>
      <c r="F8" s="3">
        <v>85071</v>
      </c>
      <c r="G8" s="4">
        <v>4</v>
      </c>
      <c r="H8" s="3">
        <v>2022</v>
      </c>
      <c r="I8" s="4">
        <v>4</v>
      </c>
      <c r="J8" s="3">
        <v>2022</v>
      </c>
    </row>
    <row r="9" spans="1:10" outlineLevel="2" x14ac:dyDescent="0.25">
      <c r="A9" s="7" t="s">
        <v>9</v>
      </c>
      <c r="B9" s="3" t="s">
        <v>10</v>
      </c>
      <c r="C9" s="3" t="str">
        <f t="shared" si="0"/>
        <v>GIW</v>
      </c>
      <c r="D9" s="3" t="s">
        <v>26</v>
      </c>
      <c r="E9" s="3" t="s">
        <v>47</v>
      </c>
      <c r="F9" s="3">
        <v>85088</v>
      </c>
      <c r="G9" s="4">
        <v>2726</v>
      </c>
      <c r="H9" s="3">
        <v>2022</v>
      </c>
      <c r="I9" s="4">
        <v>2726</v>
      </c>
      <c r="J9" s="3">
        <v>2022</v>
      </c>
    </row>
    <row r="10" spans="1:10" outlineLevel="2" x14ac:dyDescent="0.25">
      <c r="A10" s="7" t="s">
        <v>9</v>
      </c>
      <c r="B10" s="3" t="s">
        <v>10</v>
      </c>
      <c r="C10" s="3" t="str">
        <f t="shared" si="0"/>
        <v>GIW</v>
      </c>
      <c r="D10" s="3" t="s">
        <v>26</v>
      </c>
      <c r="E10" s="3" t="s">
        <v>51</v>
      </c>
      <c r="F10" s="3">
        <v>85100</v>
      </c>
      <c r="G10" s="4">
        <v>1267</v>
      </c>
      <c r="H10" s="3">
        <v>2022</v>
      </c>
      <c r="I10" s="4">
        <v>1267</v>
      </c>
      <c r="J10" s="3">
        <v>2022</v>
      </c>
    </row>
    <row r="11" spans="1:10" outlineLevel="2" x14ac:dyDescent="0.25">
      <c r="A11" s="7" t="s">
        <v>9</v>
      </c>
      <c r="B11" s="3" t="s">
        <v>10</v>
      </c>
      <c r="C11" s="3" t="str">
        <f t="shared" si="0"/>
        <v>GIW</v>
      </c>
      <c r="D11" s="3" t="s">
        <v>26</v>
      </c>
      <c r="E11" s="3" t="s">
        <v>65</v>
      </c>
      <c r="F11" s="3">
        <v>85189</v>
      </c>
      <c r="G11" s="4">
        <v>44</v>
      </c>
      <c r="H11" s="3">
        <v>2022</v>
      </c>
      <c r="I11" s="4">
        <v>44</v>
      </c>
      <c r="J11" s="3">
        <v>2022</v>
      </c>
    </row>
    <row r="12" spans="1:10" outlineLevel="2" x14ac:dyDescent="0.25">
      <c r="A12" s="7" t="s">
        <v>9</v>
      </c>
      <c r="B12" s="3" t="s">
        <v>10</v>
      </c>
      <c r="C12" s="3" t="str">
        <f t="shared" si="0"/>
        <v>GIW</v>
      </c>
      <c r="D12" s="3" t="s">
        <v>26</v>
      </c>
      <c r="E12" s="3" t="s">
        <v>80</v>
      </c>
      <c r="F12" s="3">
        <v>85222</v>
      </c>
      <c r="G12" s="4">
        <v>10619</v>
      </c>
      <c r="H12" s="3">
        <v>2022</v>
      </c>
      <c r="I12" s="4">
        <v>10619</v>
      </c>
      <c r="J12" s="3">
        <v>2022</v>
      </c>
    </row>
    <row r="13" spans="1:10" outlineLevel="2" x14ac:dyDescent="0.25">
      <c r="A13" s="7" t="s">
        <v>9</v>
      </c>
      <c r="B13" s="3" t="s">
        <v>10</v>
      </c>
      <c r="C13" s="3" t="str">
        <f t="shared" si="0"/>
        <v>GIW</v>
      </c>
      <c r="D13" s="3" t="s">
        <v>26</v>
      </c>
      <c r="E13" s="3" t="s">
        <v>81</v>
      </c>
      <c r="F13" s="3">
        <v>85226</v>
      </c>
      <c r="G13" s="4">
        <v>2929</v>
      </c>
      <c r="H13" s="3">
        <v>2022</v>
      </c>
      <c r="I13" s="4">
        <v>2929</v>
      </c>
      <c r="J13" s="3">
        <v>2022</v>
      </c>
    </row>
    <row r="14" spans="1:10" outlineLevel="2" x14ac:dyDescent="0.25">
      <c r="A14" s="7" t="s">
        <v>9</v>
      </c>
      <c r="B14" s="3" t="s">
        <v>10</v>
      </c>
      <c r="C14" s="3" t="str">
        <f t="shared" si="0"/>
        <v>GIW</v>
      </c>
      <c r="D14" s="3" t="s">
        <v>26</v>
      </c>
      <c r="E14" s="3" t="s">
        <v>90</v>
      </c>
      <c r="F14" s="3">
        <v>85268</v>
      </c>
      <c r="G14" s="4">
        <v>1</v>
      </c>
      <c r="H14" s="3">
        <v>2022</v>
      </c>
      <c r="I14" s="4">
        <v>1</v>
      </c>
      <c r="J14" s="3">
        <v>2022</v>
      </c>
    </row>
    <row r="15" spans="1:10" outlineLevel="1" x14ac:dyDescent="0.25">
      <c r="A15" s="8"/>
      <c r="B15" s="5"/>
      <c r="C15" s="5" t="s">
        <v>118</v>
      </c>
      <c r="D15" s="5"/>
      <c r="E15" s="5"/>
      <c r="F15" s="5"/>
      <c r="G15" s="6">
        <v>17596</v>
      </c>
      <c r="H15" s="5"/>
      <c r="I15" s="6">
        <v>17596</v>
      </c>
      <c r="J15" s="5"/>
    </row>
    <row r="16" spans="1:10" outlineLevel="2" x14ac:dyDescent="0.25">
      <c r="A16" s="7" t="s">
        <v>9</v>
      </c>
      <c r="B16" s="3" t="s">
        <v>10</v>
      </c>
      <c r="C16" s="3" t="str">
        <f t="shared" ref="C16:C23" si="1">+RIGHT(D16,3)</f>
        <v>HRW</v>
      </c>
      <c r="D16" s="3" t="s">
        <v>24</v>
      </c>
      <c r="E16" s="3" t="s">
        <v>25</v>
      </c>
      <c r="F16" s="3">
        <v>85031</v>
      </c>
      <c r="G16" s="4">
        <v>5</v>
      </c>
      <c r="H16" s="3">
        <v>2022</v>
      </c>
      <c r="I16" s="4">
        <v>5</v>
      </c>
      <c r="J16" s="3">
        <v>2022</v>
      </c>
    </row>
    <row r="17" spans="1:10" outlineLevel="2" x14ac:dyDescent="0.25">
      <c r="A17" s="7" t="s">
        <v>9</v>
      </c>
      <c r="B17" s="3" t="s">
        <v>10</v>
      </c>
      <c r="C17" s="3" t="str">
        <f t="shared" si="1"/>
        <v>HRW</v>
      </c>
      <c r="D17" s="3" t="s">
        <v>24</v>
      </c>
      <c r="E17" s="3" t="s">
        <v>35</v>
      </c>
      <c r="F17" s="3">
        <v>85048</v>
      </c>
      <c r="G17" s="4">
        <v>757</v>
      </c>
      <c r="H17" s="3">
        <v>2022</v>
      </c>
      <c r="I17" s="4">
        <v>757</v>
      </c>
      <c r="J17" s="3">
        <v>2022</v>
      </c>
    </row>
    <row r="18" spans="1:10" outlineLevel="2" x14ac:dyDescent="0.25">
      <c r="A18" s="7" t="s">
        <v>9</v>
      </c>
      <c r="B18" s="3" t="s">
        <v>10</v>
      </c>
      <c r="C18" s="3" t="str">
        <f t="shared" si="1"/>
        <v>HRW</v>
      </c>
      <c r="D18" s="3" t="s">
        <v>24</v>
      </c>
      <c r="E18" s="3" t="s">
        <v>53</v>
      </c>
      <c r="F18" s="3">
        <v>85109</v>
      </c>
      <c r="G18" s="4">
        <v>9092</v>
      </c>
      <c r="H18" s="3">
        <v>2022</v>
      </c>
      <c r="I18" s="4">
        <v>9092</v>
      </c>
      <c r="J18" s="3">
        <v>2022</v>
      </c>
    </row>
    <row r="19" spans="1:10" outlineLevel="2" x14ac:dyDescent="0.25">
      <c r="A19" s="7" t="s">
        <v>9</v>
      </c>
      <c r="B19" s="3" t="s">
        <v>10</v>
      </c>
      <c r="C19" s="3" t="str">
        <f t="shared" si="1"/>
        <v>HRW</v>
      </c>
      <c r="D19" s="3" t="s">
        <v>24</v>
      </c>
      <c r="E19" s="3" t="s">
        <v>103</v>
      </c>
      <c r="F19" s="3">
        <v>85097</v>
      </c>
      <c r="G19" s="4">
        <v>6</v>
      </c>
      <c r="H19" s="3">
        <v>2020</v>
      </c>
      <c r="I19" s="4">
        <v>6</v>
      </c>
      <c r="J19" s="3">
        <v>2020</v>
      </c>
    </row>
    <row r="20" spans="1:10" outlineLevel="2" x14ac:dyDescent="0.25">
      <c r="A20" s="7" t="s">
        <v>9</v>
      </c>
      <c r="B20" s="3" t="s">
        <v>10</v>
      </c>
      <c r="C20" s="3" t="str">
        <f t="shared" si="1"/>
        <v>HRW</v>
      </c>
      <c r="D20" s="3" t="s">
        <v>24</v>
      </c>
      <c r="E20" s="3" t="s">
        <v>63</v>
      </c>
      <c r="F20" s="3">
        <v>85153</v>
      </c>
      <c r="G20" s="4">
        <v>37</v>
      </c>
      <c r="H20" s="3">
        <v>2022</v>
      </c>
      <c r="I20" s="4">
        <v>37</v>
      </c>
      <c r="J20" s="3">
        <v>2022</v>
      </c>
    </row>
    <row r="21" spans="1:10" outlineLevel="2" x14ac:dyDescent="0.25">
      <c r="A21" s="7" t="s">
        <v>9</v>
      </c>
      <c r="B21" s="3" t="s">
        <v>10</v>
      </c>
      <c r="C21" s="3" t="str">
        <f t="shared" si="1"/>
        <v>HRW</v>
      </c>
      <c r="D21" s="3" t="s">
        <v>24</v>
      </c>
      <c r="E21" s="3" t="s">
        <v>85</v>
      </c>
      <c r="F21" s="3">
        <v>85242</v>
      </c>
      <c r="G21" s="4">
        <v>10</v>
      </c>
      <c r="H21" s="3">
        <v>2022</v>
      </c>
      <c r="I21" s="4">
        <v>10</v>
      </c>
      <c r="J21" s="3">
        <v>2022</v>
      </c>
    </row>
    <row r="22" spans="1:10" outlineLevel="2" x14ac:dyDescent="0.25">
      <c r="A22" s="7" t="s">
        <v>9</v>
      </c>
      <c r="B22" s="3" t="s">
        <v>10</v>
      </c>
      <c r="C22" s="3" t="str">
        <f t="shared" si="1"/>
        <v>HRW</v>
      </c>
      <c r="D22" s="3" t="s">
        <v>24</v>
      </c>
      <c r="E22" s="3" t="s">
        <v>89</v>
      </c>
      <c r="F22" s="3">
        <v>85259</v>
      </c>
      <c r="G22" s="4">
        <v>638</v>
      </c>
      <c r="H22" s="3">
        <v>2022</v>
      </c>
      <c r="I22" s="4">
        <v>638</v>
      </c>
      <c r="J22" s="3">
        <v>2022</v>
      </c>
    </row>
    <row r="23" spans="1:10" outlineLevel="2" x14ac:dyDescent="0.25">
      <c r="A23" s="7" t="s">
        <v>9</v>
      </c>
      <c r="B23" s="3" t="s">
        <v>10</v>
      </c>
      <c r="C23" s="3" t="str">
        <f t="shared" si="1"/>
        <v>HRW</v>
      </c>
      <c r="D23" s="3" t="s">
        <v>24</v>
      </c>
      <c r="E23" s="3" t="s">
        <v>101</v>
      </c>
      <c r="F23" s="3">
        <v>85302</v>
      </c>
      <c r="G23" s="4">
        <v>30</v>
      </c>
      <c r="H23" s="3">
        <v>2022</v>
      </c>
      <c r="I23" s="4">
        <v>30</v>
      </c>
      <c r="J23" s="3">
        <v>2022</v>
      </c>
    </row>
    <row r="24" spans="1:10" outlineLevel="1" x14ac:dyDescent="0.25">
      <c r="A24" s="8"/>
      <c r="B24" s="5"/>
      <c r="C24" s="5" t="s">
        <v>119</v>
      </c>
      <c r="D24" s="5"/>
      <c r="E24" s="5"/>
      <c r="F24" s="5"/>
      <c r="G24" s="6">
        <v>10575</v>
      </c>
      <c r="H24" s="5"/>
      <c r="I24" s="6">
        <v>10575</v>
      </c>
      <c r="J24" s="5"/>
    </row>
    <row r="25" spans="1:10" outlineLevel="2" x14ac:dyDescent="0.25">
      <c r="A25" s="7" t="s">
        <v>9</v>
      </c>
      <c r="B25" s="3" t="s">
        <v>10</v>
      </c>
      <c r="C25" s="3" t="str">
        <f t="shared" ref="C25:C30" si="2">+RIGHT(D25,3)</f>
        <v>JMW</v>
      </c>
      <c r="D25" s="3" t="s">
        <v>16</v>
      </c>
      <c r="E25" s="3" t="s">
        <v>17</v>
      </c>
      <c r="F25" s="3">
        <v>85012</v>
      </c>
      <c r="G25" s="4">
        <v>8</v>
      </c>
      <c r="H25" s="3">
        <v>2023</v>
      </c>
      <c r="I25" s="4">
        <v>8</v>
      </c>
      <c r="J25" s="3">
        <v>2023</v>
      </c>
    </row>
    <row r="26" spans="1:10" outlineLevel="2" x14ac:dyDescent="0.25">
      <c r="A26" s="7" t="s">
        <v>9</v>
      </c>
      <c r="B26" s="3" t="s">
        <v>10</v>
      </c>
      <c r="C26" s="3" t="str">
        <f t="shared" si="2"/>
        <v>JMW</v>
      </c>
      <c r="D26" s="3" t="s">
        <v>16</v>
      </c>
      <c r="E26" s="3" t="s">
        <v>64</v>
      </c>
      <c r="F26" s="3">
        <v>85164</v>
      </c>
      <c r="G26" s="4">
        <v>36</v>
      </c>
      <c r="H26" s="3">
        <v>2023</v>
      </c>
      <c r="I26" s="4">
        <v>36</v>
      </c>
      <c r="J26" s="3">
        <v>2023</v>
      </c>
    </row>
    <row r="27" spans="1:10" outlineLevel="2" x14ac:dyDescent="0.25">
      <c r="A27" s="7" t="s">
        <v>9</v>
      </c>
      <c r="B27" s="3" t="s">
        <v>10</v>
      </c>
      <c r="C27" s="3" t="str">
        <f t="shared" si="2"/>
        <v>JMW</v>
      </c>
      <c r="D27" s="3" t="s">
        <v>16</v>
      </c>
      <c r="E27" s="3" t="s">
        <v>68</v>
      </c>
      <c r="F27" s="3">
        <v>85172</v>
      </c>
      <c r="G27" s="4">
        <v>6</v>
      </c>
      <c r="H27" s="3">
        <v>2023</v>
      </c>
      <c r="I27" s="4">
        <v>6</v>
      </c>
      <c r="J27" s="3">
        <v>2023</v>
      </c>
    </row>
    <row r="28" spans="1:10" outlineLevel="2" x14ac:dyDescent="0.25">
      <c r="A28" s="7" t="s">
        <v>9</v>
      </c>
      <c r="B28" s="3" t="s">
        <v>10</v>
      </c>
      <c r="C28" s="3" t="str">
        <f t="shared" si="2"/>
        <v>JMW</v>
      </c>
      <c r="D28" s="3" t="s">
        <v>16</v>
      </c>
      <c r="E28" s="3" t="s">
        <v>81</v>
      </c>
      <c r="F28" s="3">
        <v>85226</v>
      </c>
      <c r="G28" s="4">
        <v>6093</v>
      </c>
      <c r="H28" s="3">
        <v>2023</v>
      </c>
      <c r="I28" s="4">
        <v>6093</v>
      </c>
      <c r="J28" s="3">
        <v>2023</v>
      </c>
    </row>
    <row r="29" spans="1:10" outlineLevel="2" x14ac:dyDescent="0.25">
      <c r="A29" s="7" t="s">
        <v>9</v>
      </c>
      <c r="B29" s="3" t="s">
        <v>10</v>
      </c>
      <c r="C29" s="3" t="str">
        <f t="shared" si="2"/>
        <v>JMW</v>
      </c>
      <c r="D29" s="3" t="s">
        <v>16</v>
      </c>
      <c r="E29" s="3" t="s">
        <v>82</v>
      </c>
      <c r="F29" s="3">
        <v>85234</v>
      </c>
      <c r="G29" s="4">
        <v>14572</v>
      </c>
      <c r="H29" s="3">
        <v>2023</v>
      </c>
      <c r="I29" s="4">
        <v>14572</v>
      </c>
      <c r="J29" s="3">
        <v>2023</v>
      </c>
    </row>
    <row r="30" spans="1:10" outlineLevel="2" x14ac:dyDescent="0.25">
      <c r="A30" s="7" t="s">
        <v>9</v>
      </c>
      <c r="B30" s="3" t="s">
        <v>10</v>
      </c>
      <c r="C30" s="3" t="str">
        <f t="shared" si="2"/>
        <v>JMW</v>
      </c>
      <c r="D30" s="3" t="s">
        <v>16</v>
      </c>
      <c r="E30" s="3" t="s">
        <v>92</v>
      </c>
      <c r="F30" s="3">
        <v>85280</v>
      </c>
      <c r="G30" s="4">
        <v>1</v>
      </c>
      <c r="H30" s="3">
        <v>2020</v>
      </c>
      <c r="I30" s="4">
        <v>1</v>
      </c>
      <c r="J30" s="3">
        <v>2020</v>
      </c>
    </row>
    <row r="31" spans="1:10" outlineLevel="1" x14ac:dyDescent="0.25">
      <c r="A31" s="8"/>
      <c r="B31" s="5"/>
      <c r="C31" s="5" t="s">
        <v>120</v>
      </c>
      <c r="D31" s="5"/>
      <c r="E31" s="5"/>
      <c r="F31" s="5"/>
      <c r="G31" s="6">
        <v>20716</v>
      </c>
      <c r="H31" s="5"/>
      <c r="I31" s="6">
        <v>20716</v>
      </c>
      <c r="J31" s="5"/>
    </row>
    <row r="32" spans="1:10" outlineLevel="2" x14ac:dyDescent="0.25">
      <c r="A32" s="7" t="s">
        <v>9</v>
      </c>
      <c r="B32" s="3" t="s">
        <v>10</v>
      </c>
      <c r="C32" s="3" t="str">
        <f t="shared" ref="C32:C38" si="3">+RIGHT(D32,3)</f>
        <v>LCW</v>
      </c>
      <c r="D32" s="3" t="s">
        <v>36</v>
      </c>
      <c r="E32" s="3" t="s">
        <v>37</v>
      </c>
      <c r="F32" s="3">
        <v>85049</v>
      </c>
      <c r="G32" s="4">
        <v>13</v>
      </c>
      <c r="H32" s="3">
        <v>2022</v>
      </c>
      <c r="I32" s="4">
        <v>13</v>
      </c>
      <c r="J32" s="3">
        <v>2022</v>
      </c>
    </row>
    <row r="33" spans="1:10" outlineLevel="2" x14ac:dyDescent="0.25">
      <c r="A33" s="7" t="s">
        <v>9</v>
      </c>
      <c r="B33" s="3" t="s">
        <v>10</v>
      </c>
      <c r="C33" s="3" t="str">
        <f t="shared" si="3"/>
        <v>LCW</v>
      </c>
      <c r="D33" s="3" t="s">
        <v>36</v>
      </c>
      <c r="E33" s="3" t="s">
        <v>43</v>
      </c>
      <c r="F33" s="3">
        <v>85073</v>
      </c>
      <c r="G33" s="4">
        <v>481</v>
      </c>
      <c r="H33" s="3">
        <v>2022</v>
      </c>
      <c r="I33" s="4">
        <v>481</v>
      </c>
      <c r="J33" s="3">
        <v>2022</v>
      </c>
    </row>
    <row r="34" spans="1:10" outlineLevel="2" x14ac:dyDescent="0.25">
      <c r="A34" s="7" t="s">
        <v>9</v>
      </c>
      <c r="B34" s="3" t="s">
        <v>10</v>
      </c>
      <c r="C34" s="3" t="str">
        <f t="shared" si="3"/>
        <v>LCW</v>
      </c>
      <c r="D34" s="3" t="s">
        <v>36</v>
      </c>
      <c r="E34" s="3" t="s">
        <v>104</v>
      </c>
      <c r="F34" s="3">
        <v>85128</v>
      </c>
      <c r="G34" s="4">
        <v>6840</v>
      </c>
      <c r="H34" s="3">
        <v>2019</v>
      </c>
      <c r="I34" s="4">
        <v>6840</v>
      </c>
      <c r="J34" s="3">
        <v>2020</v>
      </c>
    </row>
    <row r="35" spans="1:10" outlineLevel="2" x14ac:dyDescent="0.25">
      <c r="A35" s="7" t="s">
        <v>9</v>
      </c>
      <c r="B35" s="3" t="s">
        <v>10</v>
      </c>
      <c r="C35" s="3" t="str">
        <f t="shared" si="3"/>
        <v>LCW</v>
      </c>
      <c r="D35" s="3" t="s">
        <v>36</v>
      </c>
      <c r="E35" s="3" t="s">
        <v>58</v>
      </c>
      <c r="F35" s="3">
        <v>85131</v>
      </c>
      <c r="G35" s="4">
        <v>392</v>
      </c>
      <c r="H35" s="3">
        <v>2022</v>
      </c>
      <c r="I35" s="4">
        <v>392</v>
      </c>
      <c r="J35" s="3">
        <v>2022</v>
      </c>
    </row>
    <row r="36" spans="1:10" outlineLevel="2" x14ac:dyDescent="0.25">
      <c r="A36" s="7" t="s">
        <v>9</v>
      </c>
      <c r="B36" s="3" t="s">
        <v>10</v>
      </c>
      <c r="C36" s="3" t="str">
        <f t="shared" si="3"/>
        <v>LCW</v>
      </c>
      <c r="D36" s="3" t="s">
        <v>36</v>
      </c>
      <c r="E36" s="3" t="s">
        <v>59</v>
      </c>
      <c r="F36" s="3">
        <v>85135</v>
      </c>
      <c r="G36" s="4">
        <v>6</v>
      </c>
      <c r="H36" s="3">
        <v>2022</v>
      </c>
      <c r="I36" s="4">
        <v>6</v>
      </c>
      <c r="J36" s="3">
        <v>2022</v>
      </c>
    </row>
    <row r="37" spans="1:10" outlineLevel="2" x14ac:dyDescent="0.25">
      <c r="A37" s="7" t="s">
        <v>9</v>
      </c>
      <c r="B37" s="3" t="s">
        <v>10</v>
      </c>
      <c r="C37" s="3" t="str">
        <f t="shared" si="3"/>
        <v>LCW</v>
      </c>
      <c r="D37" s="3" t="s">
        <v>36</v>
      </c>
      <c r="E37" s="3" t="s">
        <v>77</v>
      </c>
      <c r="F37" s="3">
        <v>85216</v>
      </c>
      <c r="G37" s="4">
        <v>968</v>
      </c>
      <c r="H37" s="3">
        <v>2022</v>
      </c>
      <c r="I37" s="4">
        <v>968</v>
      </c>
      <c r="J37" s="3">
        <v>2022</v>
      </c>
    </row>
    <row r="38" spans="1:10" outlineLevel="2" x14ac:dyDescent="0.25">
      <c r="A38" s="7" t="s">
        <v>9</v>
      </c>
      <c r="B38" s="3" t="s">
        <v>10</v>
      </c>
      <c r="C38" s="3" t="str">
        <f t="shared" si="3"/>
        <v>LCW</v>
      </c>
      <c r="D38" s="3" t="s">
        <v>36</v>
      </c>
      <c r="E38" s="3" t="s">
        <v>99</v>
      </c>
      <c r="F38" s="3">
        <v>85297</v>
      </c>
      <c r="G38" s="4">
        <v>682</v>
      </c>
      <c r="H38" s="3">
        <v>2022</v>
      </c>
      <c r="I38" s="4">
        <v>682</v>
      </c>
      <c r="J38" s="3">
        <v>2022</v>
      </c>
    </row>
    <row r="39" spans="1:10" outlineLevel="1" x14ac:dyDescent="0.25">
      <c r="A39" s="8"/>
      <c r="B39" s="5"/>
      <c r="C39" s="5" t="s">
        <v>121</v>
      </c>
      <c r="D39" s="5"/>
      <c r="E39" s="5"/>
      <c r="F39" s="5"/>
      <c r="G39" s="6">
        <v>9382</v>
      </c>
      <c r="H39" s="5"/>
      <c r="I39" s="6">
        <v>9382</v>
      </c>
      <c r="J39" s="5"/>
    </row>
    <row r="40" spans="1:10" outlineLevel="2" x14ac:dyDescent="0.25">
      <c r="A40" s="7" t="s">
        <v>9</v>
      </c>
      <c r="B40" s="3" t="s">
        <v>10</v>
      </c>
      <c r="C40" s="3" t="str">
        <f>+RIGHT(D40,3)</f>
        <v>LPW</v>
      </c>
      <c r="D40" s="3" t="s">
        <v>69</v>
      </c>
      <c r="E40" s="3" t="s">
        <v>68</v>
      </c>
      <c r="F40" s="3">
        <v>85172</v>
      </c>
      <c r="G40" s="4">
        <v>1186</v>
      </c>
      <c r="H40" s="3">
        <v>2022</v>
      </c>
      <c r="I40" s="4">
        <v>1186</v>
      </c>
      <c r="J40" s="3">
        <v>2022</v>
      </c>
    </row>
    <row r="41" spans="1:10" outlineLevel="2" x14ac:dyDescent="0.25">
      <c r="A41" s="7" t="s">
        <v>9</v>
      </c>
      <c r="B41" s="3" t="s">
        <v>10</v>
      </c>
      <c r="C41" s="3" t="str">
        <f>+RIGHT(D41,3)</f>
        <v>LPW</v>
      </c>
      <c r="D41" s="3" t="s">
        <v>69</v>
      </c>
      <c r="E41" s="3" t="s">
        <v>81</v>
      </c>
      <c r="F41" s="3">
        <v>85226</v>
      </c>
      <c r="G41" s="4">
        <v>500</v>
      </c>
      <c r="H41" s="3">
        <v>2022</v>
      </c>
      <c r="I41" s="4">
        <v>500</v>
      </c>
      <c r="J41" s="3">
        <v>2022</v>
      </c>
    </row>
    <row r="42" spans="1:10" outlineLevel="2" x14ac:dyDescent="0.25">
      <c r="A42" s="7" t="s">
        <v>9</v>
      </c>
      <c r="B42" s="3" t="s">
        <v>10</v>
      </c>
      <c r="C42" s="3" t="str">
        <f>+RIGHT(D42,3)</f>
        <v>LPW</v>
      </c>
      <c r="D42" s="3" t="s">
        <v>69</v>
      </c>
      <c r="E42" s="3" t="s">
        <v>82</v>
      </c>
      <c r="F42" s="3">
        <v>85234</v>
      </c>
      <c r="G42" s="4">
        <v>39</v>
      </c>
      <c r="H42" s="3">
        <v>2022</v>
      </c>
      <c r="I42" s="4">
        <v>39</v>
      </c>
      <c r="J42" s="3">
        <v>2022</v>
      </c>
    </row>
    <row r="43" spans="1:10" outlineLevel="2" x14ac:dyDescent="0.25">
      <c r="A43" s="7" t="s">
        <v>9</v>
      </c>
      <c r="B43" s="3" t="s">
        <v>10</v>
      </c>
      <c r="C43" s="3" t="str">
        <f>+RIGHT(D43,3)</f>
        <v>LPW</v>
      </c>
      <c r="D43" s="3" t="s">
        <v>69</v>
      </c>
      <c r="E43" s="3" t="s">
        <v>92</v>
      </c>
      <c r="F43" s="3">
        <v>85280</v>
      </c>
      <c r="G43" s="4">
        <v>18</v>
      </c>
      <c r="H43" s="3">
        <v>2022</v>
      </c>
      <c r="I43" s="4">
        <v>18</v>
      </c>
      <c r="J43" s="3">
        <v>2022</v>
      </c>
    </row>
    <row r="44" spans="1:10" outlineLevel="2" x14ac:dyDescent="0.25">
      <c r="A44" s="7" t="s">
        <v>9</v>
      </c>
      <c r="B44" s="3" t="s">
        <v>10</v>
      </c>
      <c r="C44" s="3" t="str">
        <f>+RIGHT(D44,3)</f>
        <v>LPW</v>
      </c>
      <c r="D44" s="3" t="s">
        <v>69</v>
      </c>
      <c r="E44" s="3" t="s">
        <v>96</v>
      </c>
      <c r="F44" s="3">
        <v>85284</v>
      </c>
      <c r="G44" s="4">
        <v>49</v>
      </c>
      <c r="H44" s="3">
        <v>2022</v>
      </c>
      <c r="I44" s="4">
        <v>49</v>
      </c>
      <c r="J44" s="3">
        <v>2022</v>
      </c>
    </row>
    <row r="45" spans="1:10" outlineLevel="1" x14ac:dyDescent="0.25">
      <c r="A45" s="8"/>
      <c r="B45" s="5"/>
      <c r="C45" s="5" t="s">
        <v>122</v>
      </c>
      <c r="D45" s="5"/>
      <c r="E45" s="5"/>
      <c r="F45" s="5"/>
      <c r="G45" s="6">
        <v>1792</v>
      </c>
      <c r="H45" s="5"/>
      <c r="I45" s="6">
        <v>1792</v>
      </c>
      <c r="J45" s="5"/>
    </row>
    <row r="46" spans="1:10" outlineLevel="2" x14ac:dyDescent="0.25">
      <c r="A46" s="7" t="s">
        <v>9</v>
      </c>
      <c r="B46" s="3" t="s">
        <v>10</v>
      </c>
      <c r="C46" s="3" t="str">
        <f>+RIGHT(D46,3)</f>
        <v>PVW</v>
      </c>
      <c r="D46" s="3" t="s">
        <v>13</v>
      </c>
      <c r="E46" s="3" t="s">
        <v>12</v>
      </c>
      <c r="F46" s="3">
        <v>85003</v>
      </c>
      <c r="G46" s="4">
        <v>11</v>
      </c>
      <c r="H46" s="3">
        <v>2022</v>
      </c>
      <c r="I46" s="4">
        <v>11</v>
      </c>
      <c r="J46" s="3">
        <v>2022</v>
      </c>
    </row>
    <row r="47" spans="1:10" outlineLevel="2" x14ac:dyDescent="0.25">
      <c r="A47" s="7" t="s">
        <v>9</v>
      </c>
      <c r="B47" s="3" t="s">
        <v>10</v>
      </c>
      <c r="C47" s="3" t="str">
        <f>+RIGHT(D47,3)</f>
        <v>PVW</v>
      </c>
      <c r="D47" s="3" t="s">
        <v>13</v>
      </c>
      <c r="E47" s="3" t="s">
        <v>23</v>
      </c>
      <c r="F47" s="3">
        <v>85019</v>
      </c>
      <c r="G47" s="4">
        <v>5</v>
      </c>
      <c r="H47" s="3">
        <v>2020</v>
      </c>
      <c r="I47" s="4">
        <v>5</v>
      </c>
      <c r="J47" s="3">
        <v>2020</v>
      </c>
    </row>
    <row r="48" spans="1:10" outlineLevel="2" x14ac:dyDescent="0.25">
      <c r="A48" s="7" t="s">
        <v>9</v>
      </c>
      <c r="B48" s="3" t="s">
        <v>10</v>
      </c>
      <c r="C48" s="3" t="str">
        <f>+RIGHT(D48,3)</f>
        <v>PVW</v>
      </c>
      <c r="D48" s="3" t="s">
        <v>13</v>
      </c>
      <c r="E48" s="3" t="s">
        <v>50</v>
      </c>
      <c r="F48" s="3">
        <v>85098</v>
      </c>
      <c r="G48" s="4">
        <v>836</v>
      </c>
      <c r="H48" s="3">
        <v>2022</v>
      </c>
      <c r="I48" s="4">
        <v>836</v>
      </c>
      <c r="J48" s="3">
        <v>2022</v>
      </c>
    </row>
    <row r="49" spans="1:10" outlineLevel="2" x14ac:dyDescent="0.25">
      <c r="A49" s="7" t="s">
        <v>9</v>
      </c>
      <c r="B49" s="3" t="s">
        <v>10</v>
      </c>
      <c r="C49" s="3" t="str">
        <f>+RIGHT(D49,3)</f>
        <v>PVW</v>
      </c>
      <c r="D49" s="3" t="s">
        <v>13</v>
      </c>
      <c r="E49" s="3" t="s">
        <v>105</v>
      </c>
      <c r="F49" s="3">
        <v>85178</v>
      </c>
      <c r="G49" s="4">
        <v>3163</v>
      </c>
      <c r="H49" s="3">
        <v>2019</v>
      </c>
      <c r="I49" s="4">
        <v>3163</v>
      </c>
      <c r="J49" s="3">
        <v>2020</v>
      </c>
    </row>
    <row r="50" spans="1:10" outlineLevel="2" x14ac:dyDescent="0.25">
      <c r="A50" s="7" t="s">
        <v>9</v>
      </c>
      <c r="B50" s="3" t="s">
        <v>10</v>
      </c>
      <c r="C50" s="3" t="str">
        <f>+RIGHT(D50,3)</f>
        <v>PVW</v>
      </c>
      <c r="D50" s="3" t="s">
        <v>13</v>
      </c>
      <c r="E50" s="3" t="s">
        <v>100</v>
      </c>
      <c r="F50" s="3">
        <v>85300</v>
      </c>
      <c r="G50" s="4">
        <v>7</v>
      </c>
      <c r="H50" s="3">
        <v>2022</v>
      </c>
      <c r="I50" s="4">
        <v>7</v>
      </c>
      <c r="J50" s="3">
        <v>2022</v>
      </c>
    </row>
    <row r="51" spans="1:10" outlineLevel="1" x14ac:dyDescent="0.25">
      <c r="A51" s="8"/>
      <c r="B51" s="5"/>
      <c r="C51" s="5" t="s">
        <v>123</v>
      </c>
      <c r="D51" s="5"/>
      <c r="E51" s="5"/>
      <c r="F51" s="5"/>
      <c r="G51" s="6">
        <v>4022</v>
      </c>
      <c r="H51" s="5"/>
      <c r="I51" s="6">
        <v>4022</v>
      </c>
      <c r="J51" s="5"/>
    </row>
    <row r="52" spans="1:10" outlineLevel="2" x14ac:dyDescent="0.25">
      <c r="A52" s="7" t="s">
        <v>9</v>
      </c>
      <c r="B52" s="3" t="s">
        <v>10</v>
      </c>
      <c r="C52" s="3" t="str">
        <f>+RIGHT(D52,3)</f>
        <v>PZW</v>
      </c>
      <c r="D52" s="3" t="s">
        <v>61</v>
      </c>
      <c r="E52" s="3" t="s">
        <v>106</v>
      </c>
      <c r="F52" s="3">
        <v>85031</v>
      </c>
      <c r="G52" s="4">
        <v>20</v>
      </c>
      <c r="H52" s="3">
        <v>2020</v>
      </c>
      <c r="I52" s="4">
        <v>20</v>
      </c>
      <c r="J52" s="3">
        <v>2020</v>
      </c>
    </row>
    <row r="53" spans="1:10" outlineLevel="2" x14ac:dyDescent="0.25">
      <c r="A53" s="7" t="s">
        <v>9</v>
      </c>
      <c r="B53" s="3" t="s">
        <v>10</v>
      </c>
      <c r="C53" s="3" t="str">
        <f>+RIGHT(D53,3)</f>
        <v>PZW</v>
      </c>
      <c r="D53" s="3" t="s">
        <v>61</v>
      </c>
      <c r="E53" s="3" t="s">
        <v>62</v>
      </c>
      <c r="F53" s="3">
        <v>85147</v>
      </c>
      <c r="G53" s="4">
        <v>92</v>
      </c>
      <c r="H53" s="3">
        <v>2021</v>
      </c>
      <c r="I53" s="4">
        <v>92</v>
      </c>
      <c r="J53" s="3">
        <v>2021</v>
      </c>
    </row>
    <row r="54" spans="1:10" outlineLevel="2" x14ac:dyDescent="0.25">
      <c r="A54" s="7" t="s">
        <v>9</v>
      </c>
      <c r="B54" s="3" t="s">
        <v>10</v>
      </c>
      <c r="C54" s="3" t="str">
        <f>+RIGHT(D54,3)</f>
        <v>PZW</v>
      </c>
      <c r="D54" s="3" t="s">
        <v>61</v>
      </c>
      <c r="E54" s="3" t="s">
        <v>72</v>
      </c>
      <c r="F54" s="3">
        <v>85182</v>
      </c>
      <c r="G54" s="4">
        <v>3450</v>
      </c>
      <c r="H54" s="3">
        <v>2021</v>
      </c>
      <c r="I54" s="4">
        <v>3450</v>
      </c>
      <c r="J54" s="3">
        <v>2021</v>
      </c>
    </row>
    <row r="55" spans="1:10" outlineLevel="2" x14ac:dyDescent="0.25">
      <c r="A55" s="7" t="s">
        <v>9</v>
      </c>
      <c r="B55" s="3" t="s">
        <v>10</v>
      </c>
      <c r="C55" s="3" t="str">
        <f>+RIGHT(D55,3)</f>
        <v>PZW</v>
      </c>
      <c r="D55" s="3" t="s">
        <v>61</v>
      </c>
      <c r="E55" s="3" t="s">
        <v>87</v>
      </c>
      <c r="F55" s="3">
        <v>85254</v>
      </c>
      <c r="G55" s="4">
        <v>967</v>
      </c>
      <c r="H55" s="3">
        <v>2021</v>
      </c>
      <c r="I55" s="4">
        <v>967</v>
      </c>
      <c r="J55" s="3">
        <v>2021</v>
      </c>
    </row>
    <row r="56" spans="1:10" outlineLevel="2" x14ac:dyDescent="0.25">
      <c r="A56" s="7" t="s">
        <v>9</v>
      </c>
      <c r="B56" s="3" t="s">
        <v>10</v>
      </c>
      <c r="C56" s="3" t="str">
        <f>+RIGHT(D56,3)</f>
        <v>PZW</v>
      </c>
      <c r="D56" s="3" t="s">
        <v>61</v>
      </c>
      <c r="E56" s="3" t="s">
        <v>94</v>
      </c>
      <c r="F56" s="3">
        <v>85090</v>
      </c>
      <c r="G56" s="4">
        <v>562</v>
      </c>
      <c r="H56" s="3">
        <v>2021</v>
      </c>
      <c r="I56" s="4">
        <v>562</v>
      </c>
      <c r="J56" s="3">
        <v>2021</v>
      </c>
    </row>
    <row r="57" spans="1:10" outlineLevel="1" x14ac:dyDescent="0.25">
      <c r="A57" s="8"/>
      <c r="B57" s="5"/>
      <c r="C57" s="5" t="s">
        <v>124</v>
      </c>
      <c r="D57" s="5"/>
      <c r="E57" s="5"/>
      <c r="F57" s="5"/>
      <c r="G57" s="6">
        <v>5091</v>
      </c>
      <c r="H57" s="5"/>
      <c r="I57" s="6">
        <v>5091</v>
      </c>
      <c r="J57" s="5"/>
    </row>
    <row r="58" spans="1:10" outlineLevel="2" x14ac:dyDescent="0.25">
      <c r="A58" s="7" t="s">
        <v>9</v>
      </c>
      <c r="B58" s="3" t="s">
        <v>10</v>
      </c>
      <c r="C58" s="3" t="str">
        <f t="shared" ref="C58:C64" si="4">+RIGHT(D58,3)</f>
        <v>QCH</v>
      </c>
      <c r="D58" s="3" t="s">
        <v>33</v>
      </c>
      <c r="E58" s="3" t="s">
        <v>34</v>
      </c>
      <c r="F58" s="3">
        <v>85047</v>
      </c>
      <c r="G58" s="4">
        <v>13076</v>
      </c>
      <c r="H58" s="3">
        <v>2022</v>
      </c>
      <c r="I58" s="4">
        <v>13076</v>
      </c>
      <c r="J58" s="3">
        <v>2022</v>
      </c>
    </row>
    <row r="59" spans="1:10" outlineLevel="2" x14ac:dyDescent="0.25">
      <c r="A59" s="7" t="s">
        <v>9</v>
      </c>
      <c r="B59" s="3" t="s">
        <v>10</v>
      </c>
      <c r="C59" s="3" t="str">
        <f t="shared" si="4"/>
        <v>QCH</v>
      </c>
      <c r="D59" s="3" t="s">
        <v>33</v>
      </c>
      <c r="E59" s="3" t="s">
        <v>46</v>
      </c>
      <c r="F59" s="3">
        <v>85086</v>
      </c>
      <c r="G59" s="4">
        <v>78</v>
      </c>
      <c r="H59" s="3">
        <v>2022</v>
      </c>
      <c r="I59" s="4">
        <v>78</v>
      </c>
      <c r="J59" s="3">
        <v>2022</v>
      </c>
    </row>
    <row r="60" spans="1:10" outlineLevel="2" x14ac:dyDescent="0.25">
      <c r="A60" s="7" t="s">
        <v>9</v>
      </c>
      <c r="B60" s="3" t="s">
        <v>10</v>
      </c>
      <c r="C60" s="3" t="str">
        <f t="shared" si="4"/>
        <v>QCH</v>
      </c>
      <c r="D60" s="3" t="s">
        <v>33</v>
      </c>
      <c r="E60" s="3" t="s">
        <v>48</v>
      </c>
      <c r="F60" s="3">
        <v>85095</v>
      </c>
      <c r="G60" s="4">
        <v>832</v>
      </c>
      <c r="H60" s="3">
        <v>2022</v>
      </c>
      <c r="I60" s="4">
        <v>832</v>
      </c>
      <c r="J60" s="3">
        <v>2022</v>
      </c>
    </row>
    <row r="61" spans="1:10" outlineLevel="2" x14ac:dyDescent="0.25">
      <c r="A61" s="7" t="s">
        <v>9</v>
      </c>
      <c r="B61" s="3" t="s">
        <v>10</v>
      </c>
      <c r="C61" s="3" t="str">
        <f t="shared" si="4"/>
        <v>QCH</v>
      </c>
      <c r="D61" s="3" t="s">
        <v>33</v>
      </c>
      <c r="E61" s="3" t="s">
        <v>49</v>
      </c>
      <c r="F61" s="3">
        <v>85096</v>
      </c>
      <c r="G61" s="4">
        <v>241</v>
      </c>
      <c r="H61" s="3">
        <v>2022</v>
      </c>
      <c r="I61" s="4">
        <v>241</v>
      </c>
      <c r="J61" s="3">
        <v>2022</v>
      </c>
    </row>
    <row r="62" spans="1:10" outlineLevel="2" x14ac:dyDescent="0.25">
      <c r="A62" s="7" t="s">
        <v>9</v>
      </c>
      <c r="B62" s="3" t="s">
        <v>10</v>
      </c>
      <c r="C62" s="3" t="str">
        <f t="shared" si="4"/>
        <v>QCH</v>
      </c>
      <c r="D62" s="3" t="s">
        <v>33</v>
      </c>
      <c r="E62" s="3" t="s">
        <v>68</v>
      </c>
      <c r="F62" s="3">
        <v>85172</v>
      </c>
      <c r="G62" s="4">
        <v>107</v>
      </c>
      <c r="H62" s="3">
        <v>2022</v>
      </c>
      <c r="I62" s="4">
        <v>107</v>
      </c>
      <c r="J62" s="3">
        <v>2022</v>
      </c>
    </row>
    <row r="63" spans="1:10" outlineLevel="2" x14ac:dyDescent="0.25">
      <c r="A63" s="7" t="s">
        <v>9</v>
      </c>
      <c r="B63" s="3" t="s">
        <v>10</v>
      </c>
      <c r="C63" s="3" t="str">
        <f t="shared" si="4"/>
        <v>QCH</v>
      </c>
      <c r="D63" s="3" t="s">
        <v>33</v>
      </c>
      <c r="E63" s="3" t="s">
        <v>92</v>
      </c>
      <c r="F63" s="3">
        <v>85280</v>
      </c>
      <c r="G63" s="4">
        <v>1598</v>
      </c>
      <c r="H63" s="3">
        <v>2022</v>
      </c>
      <c r="I63" s="4">
        <v>1598</v>
      </c>
      <c r="J63" s="3">
        <v>2022</v>
      </c>
    </row>
    <row r="64" spans="1:10" outlineLevel="2" x14ac:dyDescent="0.25">
      <c r="A64" s="7" t="s">
        <v>9</v>
      </c>
      <c r="B64" s="3" t="s">
        <v>10</v>
      </c>
      <c r="C64" s="3" t="str">
        <f t="shared" si="4"/>
        <v>QCH</v>
      </c>
      <c r="D64" s="3" t="s">
        <v>33</v>
      </c>
      <c r="E64" s="3" t="s">
        <v>96</v>
      </c>
      <c r="F64" s="3">
        <v>85284</v>
      </c>
      <c r="G64" s="4">
        <v>184</v>
      </c>
      <c r="H64" s="3">
        <v>2020</v>
      </c>
      <c r="I64" s="4">
        <v>184</v>
      </c>
      <c r="J64" s="3">
        <v>2020</v>
      </c>
    </row>
    <row r="65" spans="1:10" outlineLevel="1" x14ac:dyDescent="0.25">
      <c r="A65" s="8"/>
      <c r="B65" s="5"/>
      <c r="C65" s="5" t="s">
        <v>125</v>
      </c>
      <c r="D65" s="5"/>
      <c r="E65" s="5"/>
      <c r="F65" s="5"/>
      <c r="G65" s="6">
        <v>16116</v>
      </c>
      <c r="H65" s="5"/>
      <c r="I65" s="6">
        <v>16116</v>
      </c>
      <c r="J65" s="5"/>
    </row>
    <row r="66" spans="1:10" outlineLevel="2" x14ac:dyDescent="0.25">
      <c r="A66" s="7" t="s">
        <v>9</v>
      </c>
      <c r="B66" s="3" t="s">
        <v>10</v>
      </c>
      <c r="C66" s="3" t="str">
        <f>+RIGHT(D66,3)</f>
        <v>SHW</v>
      </c>
      <c r="D66" s="3" t="s">
        <v>42</v>
      </c>
      <c r="E66" s="3" t="s">
        <v>41</v>
      </c>
      <c r="F66" s="3">
        <v>85071</v>
      </c>
      <c r="G66" s="4">
        <v>39</v>
      </c>
      <c r="H66" s="3">
        <v>2021</v>
      </c>
      <c r="I66" s="4">
        <v>39</v>
      </c>
      <c r="J66" s="3">
        <v>2021</v>
      </c>
    </row>
    <row r="67" spans="1:10" outlineLevel="2" x14ac:dyDescent="0.25">
      <c r="A67" s="7" t="s">
        <v>9</v>
      </c>
      <c r="B67" s="3" t="s">
        <v>10</v>
      </c>
      <c r="C67" s="3" t="str">
        <f>+RIGHT(D67,3)</f>
        <v>SHW</v>
      </c>
      <c r="D67" s="3" t="s">
        <v>42</v>
      </c>
      <c r="E67" s="3" t="s">
        <v>65</v>
      </c>
      <c r="F67" s="3">
        <v>85189</v>
      </c>
      <c r="G67" s="4">
        <v>1012</v>
      </c>
      <c r="H67" s="3">
        <v>2021</v>
      </c>
      <c r="I67" s="4">
        <v>1012</v>
      </c>
      <c r="J67" s="3">
        <v>2021</v>
      </c>
    </row>
    <row r="68" spans="1:10" outlineLevel="2" x14ac:dyDescent="0.25">
      <c r="A68" s="7" t="s">
        <v>9</v>
      </c>
      <c r="B68" s="3" t="s">
        <v>10</v>
      </c>
      <c r="C68" s="3" t="str">
        <f>+RIGHT(D68,3)</f>
        <v>SHW</v>
      </c>
      <c r="D68" s="3" t="s">
        <v>42</v>
      </c>
      <c r="E68" s="3" t="s">
        <v>81</v>
      </c>
      <c r="F68" s="3">
        <v>85226</v>
      </c>
      <c r="G68" s="4">
        <v>8387</v>
      </c>
      <c r="H68" s="3">
        <v>2021</v>
      </c>
      <c r="I68" s="4">
        <v>8387</v>
      </c>
      <c r="J68" s="3">
        <v>2021</v>
      </c>
    </row>
    <row r="69" spans="1:10" outlineLevel="2" x14ac:dyDescent="0.25">
      <c r="A69" s="7" t="s">
        <v>9</v>
      </c>
      <c r="B69" s="3" t="s">
        <v>10</v>
      </c>
      <c r="C69" s="3" t="str">
        <f>+RIGHT(D69,3)</f>
        <v>SHW</v>
      </c>
      <c r="D69" s="3" t="s">
        <v>42</v>
      </c>
      <c r="E69" s="3" t="s">
        <v>96</v>
      </c>
      <c r="F69" s="3">
        <v>85284</v>
      </c>
      <c r="G69" s="4">
        <v>3</v>
      </c>
      <c r="H69" s="3">
        <v>2021</v>
      </c>
      <c r="I69" s="4">
        <v>3</v>
      </c>
      <c r="J69" s="3">
        <v>2021</v>
      </c>
    </row>
    <row r="70" spans="1:10" outlineLevel="1" x14ac:dyDescent="0.25">
      <c r="A70" s="8"/>
      <c r="B70" s="5"/>
      <c r="C70" s="5" t="s">
        <v>126</v>
      </c>
      <c r="D70" s="5"/>
      <c r="E70" s="5"/>
      <c r="F70" s="5"/>
      <c r="G70" s="6">
        <v>9441</v>
      </c>
      <c r="H70" s="5"/>
      <c r="I70" s="6">
        <v>9441</v>
      </c>
      <c r="J70" s="5"/>
    </row>
    <row r="71" spans="1:10" outlineLevel="2" x14ac:dyDescent="0.25">
      <c r="A71" s="7" t="s">
        <v>9</v>
      </c>
      <c r="B71" s="3" t="s">
        <v>10</v>
      </c>
      <c r="C71" s="3" t="str">
        <f t="shared" ref="C71:C77" si="5">+RIGHT(D71,3)</f>
        <v>WBL</v>
      </c>
      <c r="D71" s="3" t="s">
        <v>20</v>
      </c>
      <c r="E71" s="3" t="s">
        <v>21</v>
      </c>
      <c r="F71" s="3">
        <v>85015</v>
      </c>
      <c r="G71" s="4">
        <v>107</v>
      </c>
      <c r="H71" s="3">
        <v>2023</v>
      </c>
      <c r="I71" s="4">
        <v>107</v>
      </c>
      <c r="J71" s="3">
        <v>2023</v>
      </c>
    </row>
    <row r="72" spans="1:10" outlineLevel="2" x14ac:dyDescent="0.25">
      <c r="A72" s="7" t="s">
        <v>9</v>
      </c>
      <c r="B72" s="3" t="s">
        <v>10</v>
      </c>
      <c r="C72" s="3" t="str">
        <f t="shared" si="5"/>
        <v>WBL</v>
      </c>
      <c r="D72" s="3" t="s">
        <v>20</v>
      </c>
      <c r="E72" s="3" t="s">
        <v>23</v>
      </c>
      <c r="F72" s="3">
        <v>85019</v>
      </c>
      <c r="G72" s="4">
        <v>2724</v>
      </c>
      <c r="H72" s="3">
        <v>2023</v>
      </c>
      <c r="I72" s="4">
        <v>2724</v>
      </c>
      <c r="J72" s="3">
        <v>2023</v>
      </c>
    </row>
    <row r="73" spans="1:10" outlineLevel="2" x14ac:dyDescent="0.25">
      <c r="A73" s="7" t="s">
        <v>9</v>
      </c>
      <c r="B73" s="3" t="s">
        <v>10</v>
      </c>
      <c r="C73" s="3" t="str">
        <f t="shared" si="5"/>
        <v>WBL</v>
      </c>
      <c r="D73" s="3" t="s">
        <v>20</v>
      </c>
      <c r="E73" s="3" t="s">
        <v>44</v>
      </c>
      <c r="F73" s="3">
        <v>85081</v>
      </c>
      <c r="G73" s="4">
        <v>6</v>
      </c>
      <c r="H73" s="3">
        <v>2023</v>
      </c>
      <c r="I73" s="4">
        <v>6</v>
      </c>
      <c r="J73" s="3">
        <v>2023</v>
      </c>
    </row>
    <row r="74" spans="1:10" outlineLevel="2" x14ac:dyDescent="0.25">
      <c r="A74" s="7" t="s">
        <v>9</v>
      </c>
      <c r="B74" s="3" t="s">
        <v>10</v>
      </c>
      <c r="C74" s="3" t="str">
        <f t="shared" si="5"/>
        <v>WBL</v>
      </c>
      <c r="D74" s="3" t="s">
        <v>20</v>
      </c>
      <c r="E74" s="3" t="s">
        <v>57</v>
      </c>
      <c r="F74" s="3">
        <v>85129</v>
      </c>
      <c r="G74" s="4">
        <v>10</v>
      </c>
      <c r="H74" s="3">
        <v>2023</v>
      </c>
      <c r="I74" s="4">
        <v>10</v>
      </c>
      <c r="J74" s="3">
        <v>2023</v>
      </c>
    </row>
    <row r="75" spans="1:10" outlineLevel="2" x14ac:dyDescent="0.25">
      <c r="A75" s="7" t="s">
        <v>9</v>
      </c>
      <c r="B75" s="3" t="s">
        <v>10</v>
      </c>
      <c r="C75" s="3" t="str">
        <f t="shared" si="5"/>
        <v>WBL</v>
      </c>
      <c r="D75" s="3" t="s">
        <v>20</v>
      </c>
      <c r="E75" s="3" t="s">
        <v>107</v>
      </c>
      <c r="F75" s="3">
        <v>85155</v>
      </c>
      <c r="G75" s="4">
        <v>18</v>
      </c>
      <c r="H75" s="3">
        <v>2020</v>
      </c>
      <c r="I75" s="4">
        <v>18</v>
      </c>
      <c r="J75" s="3">
        <v>2020</v>
      </c>
    </row>
    <row r="76" spans="1:10" outlineLevel="2" x14ac:dyDescent="0.25">
      <c r="A76" s="7" t="s">
        <v>9</v>
      </c>
      <c r="B76" s="3" t="s">
        <v>10</v>
      </c>
      <c r="C76" s="3" t="str">
        <f t="shared" si="5"/>
        <v>WBL</v>
      </c>
      <c r="D76" s="3" t="s">
        <v>20</v>
      </c>
      <c r="E76" s="3" t="s">
        <v>71</v>
      </c>
      <c r="F76" s="3">
        <v>85178</v>
      </c>
      <c r="G76" s="4">
        <v>788</v>
      </c>
      <c r="H76" s="3">
        <v>2023</v>
      </c>
      <c r="I76" s="4">
        <v>788</v>
      </c>
      <c r="J76" s="3">
        <v>2023</v>
      </c>
    </row>
    <row r="77" spans="1:10" outlineLevel="2" x14ac:dyDescent="0.25">
      <c r="A77" s="7" t="s">
        <v>9</v>
      </c>
      <c r="B77" s="3" t="s">
        <v>10</v>
      </c>
      <c r="C77" s="3" t="str">
        <f t="shared" si="5"/>
        <v>WBL</v>
      </c>
      <c r="D77" s="3" t="s">
        <v>20</v>
      </c>
      <c r="E77" s="3" t="s">
        <v>75</v>
      </c>
      <c r="F77" s="3">
        <v>85208</v>
      </c>
      <c r="G77" s="4">
        <v>58</v>
      </c>
      <c r="H77" s="3">
        <v>2023</v>
      </c>
      <c r="I77" s="4">
        <v>58</v>
      </c>
      <c r="J77" s="3">
        <v>2023</v>
      </c>
    </row>
    <row r="78" spans="1:10" outlineLevel="1" x14ac:dyDescent="0.25">
      <c r="A78" s="8"/>
      <c r="B78" s="5"/>
      <c r="C78" s="5" t="s">
        <v>127</v>
      </c>
      <c r="D78" s="5"/>
      <c r="E78" s="5"/>
      <c r="F78" s="5"/>
      <c r="G78" s="6">
        <v>3711</v>
      </c>
      <c r="H78" s="5"/>
      <c r="I78" s="6">
        <v>3711</v>
      </c>
      <c r="J78" s="5"/>
    </row>
    <row r="79" spans="1:10" outlineLevel="2" x14ac:dyDescent="0.25">
      <c r="A79" s="7" t="s">
        <v>9</v>
      </c>
      <c r="B79" s="3" t="s">
        <v>10</v>
      </c>
      <c r="C79" s="3" t="str">
        <f t="shared" ref="C79:C90" si="6">+RIGHT(D79,3)</f>
        <v>WCY</v>
      </c>
      <c r="D79" s="3" t="s">
        <v>18</v>
      </c>
      <c r="E79" s="3" t="s">
        <v>19</v>
      </c>
      <c r="F79" s="3">
        <v>85014</v>
      </c>
      <c r="G79" s="4">
        <v>136</v>
      </c>
      <c r="H79" s="3">
        <v>2022</v>
      </c>
      <c r="I79" s="4">
        <v>136</v>
      </c>
      <c r="J79" s="3">
        <v>2022</v>
      </c>
    </row>
    <row r="80" spans="1:10" outlineLevel="2" x14ac:dyDescent="0.25">
      <c r="A80" s="7" t="s">
        <v>9</v>
      </c>
      <c r="B80" s="3" t="s">
        <v>10</v>
      </c>
      <c r="C80" s="3" t="str">
        <f t="shared" si="6"/>
        <v>WCY</v>
      </c>
      <c r="D80" s="3" t="s">
        <v>18</v>
      </c>
      <c r="E80" s="3" t="s">
        <v>32</v>
      </c>
      <c r="F80" s="3">
        <v>85040</v>
      </c>
      <c r="G80" s="4">
        <v>6</v>
      </c>
      <c r="H80" s="3">
        <v>2022</v>
      </c>
      <c r="I80" s="4">
        <v>6</v>
      </c>
      <c r="J80" s="3">
        <v>2022</v>
      </c>
    </row>
    <row r="81" spans="1:10" outlineLevel="2" x14ac:dyDescent="0.25">
      <c r="A81" s="7" t="s">
        <v>9</v>
      </c>
      <c r="B81" s="3" t="s">
        <v>10</v>
      </c>
      <c r="C81" s="3" t="str">
        <f t="shared" si="6"/>
        <v>WCY</v>
      </c>
      <c r="D81" s="3" t="s">
        <v>18</v>
      </c>
      <c r="E81" s="3" t="s">
        <v>38</v>
      </c>
      <c r="F81" s="3">
        <v>85051</v>
      </c>
      <c r="G81" s="4">
        <v>4654</v>
      </c>
      <c r="H81" s="3">
        <v>2022</v>
      </c>
      <c r="I81" s="4">
        <v>4654</v>
      </c>
      <c r="J81" s="3">
        <v>2022</v>
      </c>
    </row>
    <row r="82" spans="1:10" outlineLevel="2" x14ac:dyDescent="0.25">
      <c r="A82" s="7" t="s">
        <v>9</v>
      </c>
      <c r="B82" s="3" t="s">
        <v>10</v>
      </c>
      <c r="C82" s="3" t="str">
        <f t="shared" si="6"/>
        <v>WCY</v>
      </c>
      <c r="D82" s="3" t="s">
        <v>18</v>
      </c>
      <c r="E82" s="3" t="s">
        <v>45</v>
      </c>
      <c r="F82" s="3">
        <v>85084</v>
      </c>
      <c r="G82" s="4">
        <v>18</v>
      </c>
      <c r="H82" s="3">
        <v>2022</v>
      </c>
      <c r="I82" s="4">
        <v>18</v>
      </c>
      <c r="J82" s="3">
        <v>2022</v>
      </c>
    </row>
    <row r="83" spans="1:10" outlineLevel="2" x14ac:dyDescent="0.25">
      <c r="A83" s="7" t="s">
        <v>9</v>
      </c>
      <c r="B83" s="3" t="s">
        <v>10</v>
      </c>
      <c r="C83" s="3" t="str">
        <f t="shared" si="6"/>
        <v>WCY</v>
      </c>
      <c r="D83" s="3" t="s">
        <v>18</v>
      </c>
      <c r="E83" s="3" t="s">
        <v>54</v>
      </c>
      <c r="F83" s="3">
        <v>85115</v>
      </c>
      <c r="G83" s="4">
        <v>340</v>
      </c>
      <c r="H83" s="3">
        <v>2022</v>
      </c>
      <c r="I83" s="4">
        <v>340</v>
      </c>
      <c r="J83" s="3">
        <v>2022</v>
      </c>
    </row>
    <row r="84" spans="1:10" outlineLevel="2" x14ac:dyDescent="0.25">
      <c r="A84" s="7" t="s">
        <v>9</v>
      </c>
      <c r="B84" s="3" t="s">
        <v>10</v>
      </c>
      <c r="C84" s="3" t="str">
        <f t="shared" si="6"/>
        <v>WCY</v>
      </c>
      <c r="D84" s="3" t="s">
        <v>18</v>
      </c>
      <c r="E84" s="3" t="s">
        <v>73</v>
      </c>
      <c r="F84" s="3">
        <v>85188</v>
      </c>
      <c r="G84" s="4">
        <v>177</v>
      </c>
      <c r="H84" s="3">
        <v>2022</v>
      </c>
      <c r="I84" s="4">
        <v>177</v>
      </c>
      <c r="J84" s="3">
        <v>2022</v>
      </c>
    </row>
    <row r="85" spans="1:10" outlineLevel="2" x14ac:dyDescent="0.25">
      <c r="A85" s="7" t="s">
        <v>9</v>
      </c>
      <c r="B85" s="3" t="s">
        <v>10</v>
      </c>
      <c r="C85" s="3" t="str">
        <f t="shared" si="6"/>
        <v>WCY</v>
      </c>
      <c r="D85" s="3" t="s">
        <v>18</v>
      </c>
      <c r="E85" s="3" t="s">
        <v>76</v>
      </c>
      <c r="F85" s="3">
        <v>85202</v>
      </c>
      <c r="G85" s="4">
        <v>723</v>
      </c>
      <c r="H85" s="3">
        <v>2022</v>
      </c>
      <c r="I85" s="4">
        <v>723</v>
      </c>
      <c r="J85" s="3">
        <v>2022</v>
      </c>
    </row>
    <row r="86" spans="1:10" outlineLevel="2" x14ac:dyDescent="0.25">
      <c r="A86" s="7" t="s">
        <v>9</v>
      </c>
      <c r="B86" s="3" t="s">
        <v>10</v>
      </c>
      <c r="C86" s="3" t="str">
        <f t="shared" si="6"/>
        <v>WCY</v>
      </c>
      <c r="D86" s="3" t="s">
        <v>18</v>
      </c>
      <c r="E86" s="3" t="s">
        <v>79</v>
      </c>
      <c r="F86" s="3">
        <v>85220</v>
      </c>
      <c r="G86" s="4">
        <v>819</v>
      </c>
      <c r="H86" s="3">
        <v>2022</v>
      </c>
      <c r="I86" s="4">
        <v>819</v>
      </c>
      <c r="J86" s="3">
        <v>2022</v>
      </c>
    </row>
    <row r="87" spans="1:10" outlineLevel="2" x14ac:dyDescent="0.25">
      <c r="A87" s="7" t="s">
        <v>9</v>
      </c>
      <c r="B87" s="3" t="s">
        <v>10</v>
      </c>
      <c r="C87" s="3" t="str">
        <f t="shared" si="6"/>
        <v>WCY</v>
      </c>
      <c r="D87" s="3" t="s">
        <v>18</v>
      </c>
      <c r="E87" s="3" t="s">
        <v>83</v>
      </c>
      <c r="F87" s="3">
        <v>85235</v>
      </c>
      <c r="G87" s="4">
        <v>22</v>
      </c>
      <c r="H87" s="3">
        <v>2022</v>
      </c>
      <c r="I87" s="4">
        <v>22</v>
      </c>
      <c r="J87" s="3">
        <v>2022</v>
      </c>
    </row>
    <row r="88" spans="1:10" outlineLevel="2" x14ac:dyDescent="0.25">
      <c r="A88" s="7" t="s">
        <v>9</v>
      </c>
      <c r="B88" s="3" t="s">
        <v>10</v>
      </c>
      <c r="C88" s="3" t="str">
        <f t="shared" si="6"/>
        <v>WCY</v>
      </c>
      <c r="D88" s="3" t="s">
        <v>18</v>
      </c>
      <c r="E88" s="3" t="s">
        <v>91</v>
      </c>
      <c r="F88" s="3">
        <v>85276</v>
      </c>
      <c r="G88" s="4">
        <v>390</v>
      </c>
      <c r="H88" s="3">
        <v>2022</v>
      </c>
      <c r="I88" s="4">
        <v>390</v>
      </c>
      <c r="J88" s="3">
        <v>2022</v>
      </c>
    </row>
    <row r="89" spans="1:10" outlineLevel="2" x14ac:dyDescent="0.25">
      <c r="A89" s="7" t="s">
        <v>9</v>
      </c>
      <c r="B89" s="3" t="s">
        <v>10</v>
      </c>
      <c r="C89" s="3" t="str">
        <f t="shared" si="6"/>
        <v>WCY</v>
      </c>
      <c r="D89" s="3" t="s">
        <v>18</v>
      </c>
      <c r="E89" s="3" t="s">
        <v>95</v>
      </c>
      <c r="F89" s="3">
        <v>85282</v>
      </c>
      <c r="G89" s="4">
        <v>473</v>
      </c>
      <c r="H89" s="3">
        <v>2022</v>
      </c>
      <c r="I89" s="4">
        <v>473</v>
      </c>
      <c r="J89" s="3">
        <v>2022</v>
      </c>
    </row>
    <row r="90" spans="1:10" outlineLevel="2" x14ac:dyDescent="0.25">
      <c r="A90" s="7" t="s">
        <v>9</v>
      </c>
      <c r="B90" s="3" t="s">
        <v>10</v>
      </c>
      <c r="C90" s="3" t="str">
        <f t="shared" si="6"/>
        <v>WCY</v>
      </c>
      <c r="D90" s="3" t="s">
        <v>18</v>
      </c>
      <c r="E90" s="3" t="s">
        <v>97</v>
      </c>
      <c r="F90" s="3">
        <v>85287</v>
      </c>
      <c r="G90" s="4">
        <v>1</v>
      </c>
      <c r="H90" s="3">
        <v>2022</v>
      </c>
      <c r="I90" s="4">
        <v>1</v>
      </c>
      <c r="J90" s="3">
        <v>2022</v>
      </c>
    </row>
    <row r="91" spans="1:10" outlineLevel="1" x14ac:dyDescent="0.25">
      <c r="A91" s="8"/>
      <c r="B91" s="5"/>
      <c r="C91" s="5" t="s">
        <v>128</v>
      </c>
      <c r="D91" s="5"/>
      <c r="E91" s="5"/>
      <c r="F91" s="5"/>
      <c r="G91" s="6">
        <v>7759</v>
      </c>
      <c r="H91" s="5"/>
      <c r="I91" s="6">
        <v>7759</v>
      </c>
      <c r="J91" s="5"/>
    </row>
    <row r="92" spans="1:10" outlineLevel="2" x14ac:dyDescent="0.25">
      <c r="A92" s="7" t="s">
        <v>9</v>
      </c>
      <c r="B92" s="3" t="s">
        <v>10</v>
      </c>
      <c r="C92" s="3" t="str">
        <f t="shared" ref="C92:C99" si="7">+RIGHT(D92,3)</f>
        <v>WFN</v>
      </c>
      <c r="D92" s="3" t="s">
        <v>14</v>
      </c>
      <c r="E92" s="3" t="s">
        <v>15</v>
      </c>
      <c r="F92" s="3">
        <v>85009</v>
      </c>
      <c r="G92" s="4">
        <v>8</v>
      </c>
      <c r="H92" s="3">
        <v>2023</v>
      </c>
      <c r="I92" s="4">
        <v>8</v>
      </c>
      <c r="J92" s="3">
        <v>2023</v>
      </c>
    </row>
    <row r="93" spans="1:10" outlineLevel="2" x14ac:dyDescent="0.25">
      <c r="A93" s="7" t="s">
        <v>9</v>
      </c>
      <c r="B93" s="3" t="s">
        <v>10</v>
      </c>
      <c r="C93" s="3" t="str">
        <f t="shared" si="7"/>
        <v>WFN</v>
      </c>
      <c r="D93" s="3" t="s">
        <v>14</v>
      </c>
      <c r="E93" s="3" t="s">
        <v>108</v>
      </c>
      <c r="F93" s="3">
        <v>85092</v>
      </c>
      <c r="G93" s="4">
        <v>9321</v>
      </c>
      <c r="H93" s="3">
        <v>2018</v>
      </c>
      <c r="I93" s="4">
        <v>9321</v>
      </c>
      <c r="J93" s="3">
        <v>2019</v>
      </c>
    </row>
    <row r="94" spans="1:10" outlineLevel="2" x14ac:dyDescent="0.25">
      <c r="A94" s="7" t="s">
        <v>9</v>
      </c>
      <c r="B94" s="3" t="s">
        <v>10</v>
      </c>
      <c r="C94" s="3" t="str">
        <f t="shared" si="7"/>
        <v>WFN</v>
      </c>
      <c r="D94" s="3" t="s">
        <v>14</v>
      </c>
      <c r="E94" s="3" t="s">
        <v>56</v>
      </c>
      <c r="F94" s="3">
        <v>85126</v>
      </c>
      <c r="G94" s="4">
        <v>589</v>
      </c>
      <c r="H94" s="3">
        <v>2023</v>
      </c>
      <c r="I94" s="4">
        <v>589</v>
      </c>
      <c r="J94" s="3">
        <v>2023</v>
      </c>
    </row>
    <row r="95" spans="1:10" outlineLevel="2" x14ac:dyDescent="0.25">
      <c r="A95" s="7" t="s">
        <v>9</v>
      </c>
      <c r="B95" s="3" t="s">
        <v>10</v>
      </c>
      <c r="C95" s="3" t="str">
        <f t="shared" si="7"/>
        <v>WFN</v>
      </c>
      <c r="D95" s="3" t="s">
        <v>14</v>
      </c>
      <c r="E95" s="3" t="s">
        <v>66</v>
      </c>
      <c r="F95" s="3">
        <v>85167</v>
      </c>
      <c r="G95" s="4">
        <v>441</v>
      </c>
      <c r="H95" s="3">
        <v>2023</v>
      </c>
      <c r="I95" s="4">
        <v>441</v>
      </c>
      <c r="J95" s="3">
        <v>2023</v>
      </c>
    </row>
    <row r="96" spans="1:10" outlineLevel="2" x14ac:dyDescent="0.25">
      <c r="A96" s="7" t="s">
        <v>9</v>
      </c>
      <c r="B96" s="3" t="s">
        <v>10</v>
      </c>
      <c r="C96" s="3" t="str">
        <f t="shared" si="7"/>
        <v>WFN</v>
      </c>
      <c r="D96" s="3" t="s">
        <v>14</v>
      </c>
      <c r="E96" s="3" t="s">
        <v>70</v>
      </c>
      <c r="F96" s="3">
        <v>85176</v>
      </c>
      <c r="G96" s="4">
        <v>580</v>
      </c>
      <c r="H96" s="3">
        <v>2023</v>
      </c>
      <c r="I96" s="4">
        <v>580</v>
      </c>
      <c r="J96" s="3">
        <v>2023</v>
      </c>
    </row>
    <row r="97" spans="1:10" outlineLevel="2" x14ac:dyDescent="0.25">
      <c r="A97" s="7" t="s">
        <v>9</v>
      </c>
      <c r="B97" s="3" t="s">
        <v>10</v>
      </c>
      <c r="C97" s="3" t="str">
        <f t="shared" si="7"/>
        <v>WFN</v>
      </c>
      <c r="D97" s="3" t="s">
        <v>14</v>
      </c>
      <c r="E97" s="3" t="s">
        <v>86</v>
      </c>
      <c r="F97" s="3">
        <v>85244</v>
      </c>
      <c r="G97" s="4">
        <v>380</v>
      </c>
      <c r="H97" s="3">
        <v>2023</v>
      </c>
      <c r="I97" s="4">
        <v>380</v>
      </c>
      <c r="J97" s="3">
        <v>2023</v>
      </c>
    </row>
    <row r="98" spans="1:10" outlineLevel="2" x14ac:dyDescent="0.25">
      <c r="A98" s="7" t="s">
        <v>9</v>
      </c>
      <c r="B98" s="3" t="s">
        <v>10</v>
      </c>
      <c r="C98" s="3" t="str">
        <f t="shared" si="7"/>
        <v>WFN</v>
      </c>
      <c r="D98" s="3" t="s">
        <v>14</v>
      </c>
      <c r="E98" s="3" t="s">
        <v>88</v>
      </c>
      <c r="F98" s="3">
        <v>85256</v>
      </c>
      <c r="G98" s="4">
        <v>605</v>
      </c>
      <c r="H98" s="3">
        <v>2023</v>
      </c>
      <c r="I98" s="4">
        <v>605</v>
      </c>
      <c r="J98" s="3">
        <v>2023</v>
      </c>
    </row>
    <row r="99" spans="1:10" outlineLevel="2" x14ac:dyDescent="0.25">
      <c r="A99" s="7" t="s">
        <v>9</v>
      </c>
      <c r="B99" s="3" t="s">
        <v>10</v>
      </c>
      <c r="C99" s="3" t="str">
        <f t="shared" si="7"/>
        <v>WFN</v>
      </c>
      <c r="D99" s="3" t="s">
        <v>14</v>
      </c>
      <c r="E99" s="3" t="s">
        <v>93</v>
      </c>
      <c r="F99" s="3">
        <v>85281</v>
      </c>
      <c r="G99" s="4">
        <v>493</v>
      </c>
      <c r="H99" s="3">
        <v>2023</v>
      </c>
      <c r="I99" s="4">
        <v>493</v>
      </c>
      <c r="J99" s="3">
        <v>2023</v>
      </c>
    </row>
    <row r="100" spans="1:10" outlineLevel="1" x14ac:dyDescent="0.25">
      <c r="A100" s="8"/>
      <c r="B100" s="5"/>
      <c r="C100" s="5" t="s">
        <v>129</v>
      </c>
      <c r="D100" s="5"/>
      <c r="E100" s="5"/>
      <c r="F100" s="5"/>
      <c r="G100" s="6">
        <v>12417</v>
      </c>
      <c r="H100" s="5"/>
      <c r="I100" s="6">
        <v>12417</v>
      </c>
      <c r="J100" s="5"/>
    </row>
    <row r="101" spans="1:10" outlineLevel="2" x14ac:dyDescent="0.25">
      <c r="A101" s="7" t="s">
        <v>9</v>
      </c>
      <c r="B101" s="3" t="s">
        <v>10</v>
      </c>
      <c r="C101" s="3" t="str">
        <f>+RIGHT(D101,3)</f>
        <v>WMG</v>
      </c>
      <c r="D101" s="3" t="s">
        <v>30</v>
      </c>
      <c r="E101" s="3" t="s">
        <v>31</v>
      </c>
      <c r="F101" s="3">
        <v>85038</v>
      </c>
      <c r="G101" s="4">
        <v>5</v>
      </c>
      <c r="H101" s="3">
        <v>2023</v>
      </c>
      <c r="I101" s="4">
        <v>5</v>
      </c>
      <c r="J101" s="3">
        <v>2023</v>
      </c>
    </row>
    <row r="102" spans="1:10" outlineLevel="2" x14ac:dyDescent="0.25">
      <c r="A102" s="7" t="s">
        <v>9</v>
      </c>
      <c r="B102" s="3" t="s">
        <v>10</v>
      </c>
      <c r="C102" s="3" t="str">
        <f>+RIGHT(D102,3)</f>
        <v>WMG</v>
      </c>
      <c r="D102" s="3" t="s">
        <v>30</v>
      </c>
      <c r="E102" s="3" t="s">
        <v>52</v>
      </c>
      <c r="F102" s="3">
        <v>85108</v>
      </c>
      <c r="G102" s="4">
        <v>15</v>
      </c>
      <c r="H102" s="3">
        <v>2023</v>
      </c>
      <c r="I102" s="4">
        <v>15</v>
      </c>
      <c r="J102" s="3">
        <v>2023</v>
      </c>
    </row>
    <row r="103" spans="1:10" outlineLevel="2" x14ac:dyDescent="0.25">
      <c r="A103" s="7" t="s">
        <v>9</v>
      </c>
      <c r="B103" s="3" t="s">
        <v>10</v>
      </c>
      <c r="C103" s="3" t="str">
        <f>+RIGHT(D103,3)</f>
        <v>WMG</v>
      </c>
      <c r="D103" s="3" t="s">
        <v>30</v>
      </c>
      <c r="E103" s="3" t="s">
        <v>60</v>
      </c>
      <c r="F103" s="3">
        <v>85146</v>
      </c>
      <c r="G103" s="4">
        <v>9320</v>
      </c>
      <c r="H103" s="3">
        <v>2023</v>
      </c>
      <c r="I103" s="4">
        <v>9320</v>
      </c>
      <c r="J103" s="3">
        <v>2023</v>
      </c>
    </row>
    <row r="104" spans="1:10" outlineLevel="2" x14ac:dyDescent="0.25">
      <c r="A104" s="7" t="s">
        <v>9</v>
      </c>
      <c r="B104" s="3" t="s">
        <v>10</v>
      </c>
      <c r="C104" s="3" t="str">
        <f>+RIGHT(D104,3)</f>
        <v>WMG</v>
      </c>
      <c r="D104" s="3" t="s">
        <v>30</v>
      </c>
      <c r="E104" s="3" t="s">
        <v>98</v>
      </c>
      <c r="F104" s="3">
        <v>85295</v>
      </c>
      <c r="G104" s="4">
        <v>5</v>
      </c>
      <c r="H104" s="3">
        <v>2023</v>
      </c>
      <c r="I104" s="4">
        <v>5</v>
      </c>
      <c r="J104" s="3">
        <v>2023</v>
      </c>
    </row>
    <row r="105" spans="1:10" outlineLevel="1" x14ac:dyDescent="0.25">
      <c r="A105" s="8"/>
      <c r="B105" s="5"/>
      <c r="C105" s="5" t="s">
        <v>130</v>
      </c>
      <c r="D105" s="5"/>
      <c r="E105" s="5"/>
      <c r="F105" s="5"/>
      <c r="G105" s="6">
        <v>9345</v>
      </c>
      <c r="H105" s="5"/>
      <c r="I105" s="6">
        <v>9345</v>
      </c>
      <c r="J105" s="5"/>
    </row>
    <row r="106" spans="1:10" outlineLevel="2" x14ac:dyDescent="0.25">
      <c r="A106" s="7" t="s">
        <v>9</v>
      </c>
      <c r="B106" s="3" t="s">
        <v>10</v>
      </c>
      <c r="C106" s="3" t="str">
        <f t="shared" ref="C106:C111" si="8">+RIGHT(D106,3)</f>
        <v>WMR</v>
      </c>
      <c r="D106" s="3" t="s">
        <v>28</v>
      </c>
      <c r="E106" s="3" t="s">
        <v>29</v>
      </c>
      <c r="F106" s="3">
        <v>85036</v>
      </c>
      <c r="G106" s="4">
        <v>342</v>
      </c>
      <c r="H106" s="3">
        <v>2021</v>
      </c>
      <c r="I106" s="4">
        <v>342</v>
      </c>
      <c r="J106" s="3">
        <v>2021</v>
      </c>
    </row>
    <row r="107" spans="1:10" outlineLevel="2" x14ac:dyDescent="0.25">
      <c r="A107" s="7" t="s">
        <v>9</v>
      </c>
      <c r="B107" s="3" t="s">
        <v>10</v>
      </c>
      <c r="C107" s="3" t="str">
        <f t="shared" si="8"/>
        <v>WMR</v>
      </c>
      <c r="D107" s="3" t="s">
        <v>28</v>
      </c>
      <c r="E107" s="3" t="s">
        <v>40</v>
      </c>
      <c r="F107" s="3">
        <v>85058</v>
      </c>
      <c r="G107" s="4">
        <v>359</v>
      </c>
      <c r="H107" s="3">
        <v>2021</v>
      </c>
      <c r="I107" s="4">
        <v>359</v>
      </c>
      <c r="J107" s="3">
        <v>2021</v>
      </c>
    </row>
    <row r="108" spans="1:10" outlineLevel="2" x14ac:dyDescent="0.25">
      <c r="A108" s="7" t="s">
        <v>9</v>
      </c>
      <c r="B108" s="3" t="s">
        <v>10</v>
      </c>
      <c r="C108" s="3" t="str">
        <f t="shared" si="8"/>
        <v>WMR</v>
      </c>
      <c r="D108" s="3" t="s">
        <v>28</v>
      </c>
      <c r="E108" s="3" t="s">
        <v>55</v>
      </c>
      <c r="F108" s="3">
        <v>85117</v>
      </c>
      <c r="G108" s="4">
        <v>406</v>
      </c>
      <c r="H108" s="3">
        <v>2021</v>
      </c>
      <c r="I108" s="4">
        <v>406</v>
      </c>
      <c r="J108" s="3">
        <v>2021</v>
      </c>
    </row>
    <row r="109" spans="1:10" outlineLevel="2" x14ac:dyDescent="0.25">
      <c r="A109" s="7" t="s">
        <v>9</v>
      </c>
      <c r="B109" s="3" t="s">
        <v>10</v>
      </c>
      <c r="C109" s="3" t="str">
        <f t="shared" si="8"/>
        <v>WMR</v>
      </c>
      <c r="D109" s="3" t="s">
        <v>28</v>
      </c>
      <c r="E109" s="3" t="s">
        <v>58</v>
      </c>
      <c r="F109" s="3">
        <v>85131</v>
      </c>
      <c r="G109" s="4">
        <v>377</v>
      </c>
      <c r="H109" s="3">
        <v>2021</v>
      </c>
      <c r="I109" s="4">
        <v>377</v>
      </c>
      <c r="J109" s="3">
        <v>2021</v>
      </c>
    </row>
    <row r="110" spans="1:10" outlineLevel="2" x14ac:dyDescent="0.25">
      <c r="A110" s="7" t="s">
        <v>9</v>
      </c>
      <c r="B110" s="3" t="s">
        <v>10</v>
      </c>
      <c r="C110" s="3" t="str">
        <f t="shared" si="8"/>
        <v>WMR</v>
      </c>
      <c r="D110" s="3" t="s">
        <v>28</v>
      </c>
      <c r="E110" s="3" t="s">
        <v>67</v>
      </c>
      <c r="F110" s="3">
        <v>85171</v>
      </c>
      <c r="G110" s="4">
        <v>331</v>
      </c>
      <c r="H110" s="3">
        <v>2021</v>
      </c>
      <c r="I110" s="4">
        <v>331</v>
      </c>
      <c r="J110" s="3">
        <v>2021</v>
      </c>
    </row>
    <row r="111" spans="1:10" outlineLevel="2" x14ac:dyDescent="0.25">
      <c r="A111" s="7" t="s">
        <v>9</v>
      </c>
      <c r="B111" s="3" t="s">
        <v>10</v>
      </c>
      <c r="C111" s="3" t="str">
        <f t="shared" si="8"/>
        <v>WMR</v>
      </c>
      <c r="D111" s="3" t="s">
        <v>28</v>
      </c>
      <c r="E111" s="3" t="s">
        <v>74</v>
      </c>
      <c r="F111" s="3">
        <v>85207</v>
      </c>
      <c r="G111" s="4">
        <v>7</v>
      </c>
      <c r="H111" s="3">
        <v>2021</v>
      </c>
      <c r="I111" s="4">
        <v>7</v>
      </c>
      <c r="J111" s="3">
        <v>2021</v>
      </c>
    </row>
    <row r="112" spans="1:10" outlineLevel="1" x14ac:dyDescent="0.25">
      <c r="A112" s="8"/>
      <c r="B112" s="5"/>
      <c r="C112" s="5" t="s">
        <v>131</v>
      </c>
      <c r="D112" s="5"/>
      <c r="E112" s="5"/>
      <c r="F112" s="5"/>
      <c r="G112" s="6">
        <v>1822</v>
      </c>
      <c r="H112" s="5"/>
      <c r="I112" s="6">
        <v>1822</v>
      </c>
      <c r="J112" s="5"/>
    </row>
    <row r="113" spans="1:10" outlineLevel="2" x14ac:dyDescent="0.25">
      <c r="A113" s="7" t="s">
        <v>9</v>
      </c>
      <c r="B113" s="3" t="s">
        <v>10</v>
      </c>
      <c r="C113" s="3" t="str">
        <f>+RIGHT(D113,3)</f>
        <v>WSM</v>
      </c>
      <c r="D113" s="3" t="s">
        <v>84</v>
      </c>
      <c r="E113" s="3" t="s">
        <v>85</v>
      </c>
      <c r="F113" s="3">
        <v>85242</v>
      </c>
      <c r="G113" s="4">
        <v>3</v>
      </c>
      <c r="H113" s="3">
        <v>2021</v>
      </c>
      <c r="I113" s="4">
        <v>3</v>
      </c>
      <c r="J113" s="3">
        <v>2021</v>
      </c>
    </row>
    <row r="114" spans="1:10" outlineLevel="2" x14ac:dyDescent="0.25">
      <c r="A114" s="7" t="s">
        <v>9</v>
      </c>
      <c r="B114" s="3" t="s">
        <v>10</v>
      </c>
      <c r="C114" s="3" t="str">
        <f>+RIGHT(D114,3)</f>
        <v>WSM</v>
      </c>
      <c r="D114" s="3" t="s">
        <v>84</v>
      </c>
      <c r="E114" s="3" t="s">
        <v>94</v>
      </c>
      <c r="F114" s="3">
        <v>85090</v>
      </c>
      <c r="G114" s="4">
        <v>2571</v>
      </c>
      <c r="H114" s="3">
        <v>2021</v>
      </c>
      <c r="I114" s="4">
        <v>2571</v>
      </c>
      <c r="J114" s="3">
        <v>2021</v>
      </c>
    </row>
    <row r="115" spans="1:10" outlineLevel="1" x14ac:dyDescent="0.25">
      <c r="A115" s="8"/>
      <c r="B115" s="5"/>
      <c r="C115" s="5" t="s">
        <v>132</v>
      </c>
      <c r="D115" s="5"/>
      <c r="E115" s="5"/>
      <c r="F115" s="5"/>
      <c r="G115" s="6">
        <v>2574</v>
      </c>
      <c r="H115" s="5"/>
      <c r="I115" s="6">
        <v>2574</v>
      </c>
      <c r="J115" s="5"/>
    </row>
    <row r="116" spans="1:10" outlineLevel="2" x14ac:dyDescent="0.25">
      <c r="A116" s="7" t="s">
        <v>9</v>
      </c>
      <c r="B116" s="3" t="s">
        <v>10</v>
      </c>
      <c r="C116" s="3" t="str">
        <f t="shared" ref="C116:C117" si="9">+RIGHT(D116,3)</f>
        <v>XMN</v>
      </c>
      <c r="D116" s="3" t="s">
        <v>116</v>
      </c>
      <c r="E116" s="3" t="s">
        <v>102</v>
      </c>
      <c r="F116" s="3">
        <v>85302</v>
      </c>
      <c r="G116" s="4">
        <v>70</v>
      </c>
      <c r="H116" s="3">
        <v>2020</v>
      </c>
      <c r="I116" s="4">
        <v>70</v>
      </c>
      <c r="J116" s="3">
        <v>2020</v>
      </c>
    </row>
    <row r="117" spans="1:10" outlineLevel="2" x14ac:dyDescent="0.25">
      <c r="A117" s="7" t="s">
        <v>9</v>
      </c>
      <c r="B117" s="3" t="s">
        <v>10</v>
      </c>
      <c r="C117" s="3" t="str">
        <f t="shared" si="9"/>
        <v>XMN</v>
      </c>
      <c r="D117" s="3" t="s">
        <v>116</v>
      </c>
      <c r="E117" s="3" t="s">
        <v>109</v>
      </c>
      <c r="F117" s="3">
        <v>85151</v>
      </c>
      <c r="G117" s="4">
        <v>3329</v>
      </c>
      <c r="H117" s="3">
        <v>2018</v>
      </c>
      <c r="I117" s="4">
        <v>3329</v>
      </c>
      <c r="J117" s="3">
        <v>2019</v>
      </c>
    </row>
    <row r="118" spans="1:10" outlineLevel="1" x14ac:dyDescent="0.25">
      <c r="A118" s="8"/>
      <c r="B118" s="5"/>
      <c r="C118" s="5" t="s">
        <v>133</v>
      </c>
      <c r="D118" s="5"/>
      <c r="E118" s="5"/>
      <c r="F118" s="5"/>
      <c r="G118" s="6">
        <v>3399</v>
      </c>
      <c r="H118" s="5"/>
      <c r="I118" s="6">
        <v>3399</v>
      </c>
      <c r="J118" s="5"/>
    </row>
    <row r="119" spans="1:10" ht="15.75" thickBot="1" x14ac:dyDescent="0.3">
      <c r="A119" s="9"/>
      <c r="B119" s="10"/>
      <c r="C119" s="11" t="s">
        <v>115</v>
      </c>
      <c r="D119" s="10"/>
      <c r="E119" s="10"/>
      <c r="F119" s="10"/>
      <c r="G119" s="12">
        <f>G6+G15+G24+G31+G39+G45+G51+G57+G65+G70+G78+G91+G100+G105+G112+G115+G118</f>
        <v>141584</v>
      </c>
      <c r="H119" s="10"/>
      <c r="I119" s="12">
        <f>I6+I15+I24+I31+I39+I45+I51+I57+I65+I70+I78+I91+I100+I105+I112+I115+I118</f>
        <v>141584</v>
      </c>
      <c r="J119" s="10"/>
    </row>
  </sheetData>
  <autoFilter ref="A1:J118"/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5"/>
  <sheetViews>
    <sheetView showGridLines="0" topLeftCell="C1" zoomScale="85" zoomScaleNormal="85" workbookViewId="0">
      <selection activeCell="K26" sqref="K25:L26"/>
    </sheetView>
  </sheetViews>
  <sheetFormatPr baseColWidth="10" defaultRowHeight="15" x14ac:dyDescent="0.25"/>
  <cols>
    <col min="2" max="2" width="4.140625" customWidth="1"/>
    <col min="3" max="3" width="36.85546875" bestFit="1" customWidth="1"/>
    <col min="4" max="4" width="18" customWidth="1"/>
    <col min="5" max="17" width="10.7109375" customWidth="1"/>
  </cols>
  <sheetData>
    <row r="1" spans="1:17" x14ac:dyDescent="0.25">
      <c r="A1" s="27" t="s">
        <v>134</v>
      </c>
      <c r="C1" s="26" t="s">
        <v>0</v>
      </c>
      <c r="D1" s="26" t="s">
        <v>1</v>
      </c>
      <c r="E1" s="21"/>
      <c r="F1" s="21"/>
      <c r="G1" s="23" t="s">
        <v>110</v>
      </c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7" x14ac:dyDescent="0.25">
      <c r="A2" s="27"/>
      <c r="C2" s="26"/>
      <c r="D2" s="26"/>
      <c r="E2" s="13"/>
      <c r="F2" s="13"/>
      <c r="G2" s="13">
        <v>2020</v>
      </c>
      <c r="H2" s="13">
        <v>2021</v>
      </c>
      <c r="I2" s="13">
        <v>2022</v>
      </c>
      <c r="J2" s="13">
        <v>2023</v>
      </c>
      <c r="K2" s="13">
        <v>2024</v>
      </c>
      <c r="L2" s="13">
        <v>2025</v>
      </c>
      <c r="M2" s="13">
        <v>2026</v>
      </c>
      <c r="N2" s="13">
        <v>2027</v>
      </c>
      <c r="O2" s="13">
        <v>2028</v>
      </c>
      <c r="P2" s="13">
        <v>2029</v>
      </c>
      <c r="Q2" s="13">
        <v>2030</v>
      </c>
    </row>
    <row r="3" spans="1:17" x14ac:dyDescent="0.25">
      <c r="A3" s="27"/>
      <c r="C3" s="14" t="s">
        <v>9</v>
      </c>
      <c r="D3" s="15" t="s">
        <v>10</v>
      </c>
      <c r="E3" s="20">
        <f>E7</f>
        <v>12650</v>
      </c>
      <c r="F3" s="20">
        <f t="shared" ref="F3:G3" si="0">E3+F7</f>
        <v>22653</v>
      </c>
      <c r="G3" s="20">
        <f t="shared" si="0"/>
        <v>22957</v>
      </c>
      <c r="H3" s="20">
        <f>G3+H7</f>
        <v>41865</v>
      </c>
      <c r="I3" s="20">
        <f>H3+I7</f>
        <v>104735</v>
      </c>
      <c r="J3" s="20">
        <f>I3+J7</f>
        <v>141584</v>
      </c>
      <c r="K3" s="20">
        <v>0</v>
      </c>
      <c r="L3" s="20">
        <v>0</v>
      </c>
      <c r="M3" s="20">
        <v>0</v>
      </c>
      <c r="N3" s="20">
        <v>0</v>
      </c>
      <c r="O3" s="20">
        <v>0</v>
      </c>
      <c r="P3" s="20">
        <v>0</v>
      </c>
      <c r="Q3" s="20">
        <v>0</v>
      </c>
    </row>
    <row r="4" spans="1:17" x14ac:dyDescent="0.25">
      <c r="A4" s="27"/>
      <c r="C4" s="16"/>
      <c r="D4" s="17"/>
      <c r="E4" s="17"/>
      <c r="F4" s="17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x14ac:dyDescent="0.25">
      <c r="A5" s="27"/>
      <c r="C5" s="26" t="s">
        <v>0</v>
      </c>
      <c r="D5" s="26" t="s">
        <v>1</v>
      </c>
      <c r="E5" s="21"/>
      <c r="F5" s="21"/>
      <c r="G5" s="23" t="s">
        <v>111</v>
      </c>
      <c r="H5" s="24"/>
      <c r="I5" s="24"/>
      <c r="J5" s="24"/>
      <c r="K5" s="24"/>
      <c r="L5" s="24"/>
      <c r="M5" s="24"/>
      <c r="N5" s="24"/>
      <c r="O5" s="24"/>
      <c r="P5" s="24"/>
      <c r="Q5" s="25"/>
    </row>
    <row r="6" spans="1:17" x14ac:dyDescent="0.25">
      <c r="A6" s="27"/>
      <c r="C6" s="26"/>
      <c r="D6" s="26"/>
      <c r="E6" s="22">
        <v>2018</v>
      </c>
      <c r="F6" s="22">
        <v>2019</v>
      </c>
      <c r="G6" s="13">
        <v>2020</v>
      </c>
      <c r="H6" s="13">
        <v>2021</v>
      </c>
      <c r="I6" s="13">
        <v>2022</v>
      </c>
      <c r="J6" s="13">
        <v>2023</v>
      </c>
      <c r="K6" s="13">
        <v>2024</v>
      </c>
      <c r="L6" s="13">
        <v>2025</v>
      </c>
      <c r="M6" s="13">
        <v>2026</v>
      </c>
      <c r="N6" s="13">
        <v>2027</v>
      </c>
      <c r="O6" s="13">
        <v>2028</v>
      </c>
      <c r="P6" s="13">
        <v>2029</v>
      </c>
      <c r="Q6" s="13">
        <v>2030</v>
      </c>
    </row>
    <row r="7" spans="1:17" x14ac:dyDescent="0.25">
      <c r="A7" s="27"/>
      <c r="C7" s="14" t="s">
        <v>9</v>
      </c>
      <c r="D7" s="15" t="s">
        <v>10</v>
      </c>
      <c r="E7" s="20">
        <v>12650</v>
      </c>
      <c r="F7" s="20">
        <v>10003</v>
      </c>
      <c r="G7" s="20">
        <v>304</v>
      </c>
      <c r="H7" s="20">
        <v>18908</v>
      </c>
      <c r="I7" s="20">
        <v>62870</v>
      </c>
      <c r="J7" s="20">
        <v>36849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</row>
    <row r="8" spans="1:17" x14ac:dyDescent="0.25">
      <c r="A8" s="27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x14ac:dyDescent="0.25">
      <c r="A9" s="27"/>
      <c r="C9" s="26" t="s">
        <v>0</v>
      </c>
      <c r="D9" s="26" t="s">
        <v>1</v>
      </c>
      <c r="E9" s="21"/>
      <c r="F9" s="21"/>
      <c r="G9" s="23" t="s">
        <v>112</v>
      </c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1:17" x14ac:dyDescent="0.25">
      <c r="A10" s="27"/>
      <c r="C10" s="26"/>
      <c r="D10" s="26"/>
      <c r="E10" s="13"/>
      <c r="F10" s="13"/>
      <c r="G10" s="13">
        <v>2020</v>
      </c>
      <c r="H10" s="13">
        <v>2021</v>
      </c>
      <c r="I10" s="13">
        <v>2022</v>
      </c>
      <c r="J10" s="13">
        <v>2023</v>
      </c>
      <c r="K10" s="13">
        <v>2024</v>
      </c>
      <c r="L10" s="13">
        <v>2025</v>
      </c>
      <c r="M10" s="13">
        <v>2026</v>
      </c>
      <c r="N10" s="13">
        <v>2027</v>
      </c>
      <c r="O10" s="13">
        <v>2028</v>
      </c>
      <c r="P10" s="13">
        <v>2029</v>
      </c>
      <c r="Q10" s="13">
        <v>2030</v>
      </c>
    </row>
    <row r="11" spans="1:17" x14ac:dyDescent="0.25">
      <c r="A11" s="27"/>
      <c r="C11" s="14" t="s">
        <v>9</v>
      </c>
      <c r="D11" s="15" t="s">
        <v>10</v>
      </c>
      <c r="E11" s="20">
        <f>E15</f>
        <v>0</v>
      </c>
      <c r="F11" s="20">
        <f t="shared" ref="F11:G11" si="1">E11+F15</f>
        <v>12650</v>
      </c>
      <c r="G11" s="20">
        <f t="shared" si="1"/>
        <v>22957</v>
      </c>
      <c r="H11" s="20">
        <f>G11+H15</f>
        <v>41865</v>
      </c>
      <c r="I11" s="20">
        <f>H11+I15</f>
        <v>104735</v>
      </c>
      <c r="J11" s="20">
        <f>I11+J15</f>
        <v>141584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</row>
    <row r="12" spans="1:17" x14ac:dyDescent="0.25">
      <c r="A12" s="27"/>
      <c r="C12" s="16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</row>
    <row r="13" spans="1:17" x14ac:dyDescent="0.25">
      <c r="A13" s="27"/>
      <c r="C13" s="26" t="s">
        <v>0</v>
      </c>
      <c r="D13" s="26" t="s">
        <v>1</v>
      </c>
      <c r="E13" s="21"/>
      <c r="F13" s="21"/>
      <c r="G13" s="23" t="s">
        <v>113</v>
      </c>
      <c r="H13" s="24"/>
      <c r="I13" s="24"/>
      <c r="J13" s="24"/>
      <c r="K13" s="24"/>
      <c r="L13" s="24"/>
      <c r="M13" s="24"/>
      <c r="N13" s="24"/>
      <c r="O13" s="24"/>
      <c r="P13" s="24"/>
      <c r="Q13" s="25"/>
    </row>
    <row r="14" spans="1:17" x14ac:dyDescent="0.25">
      <c r="A14" s="27"/>
      <c r="C14" s="26"/>
      <c r="D14" s="26"/>
      <c r="E14" s="22">
        <v>2018</v>
      </c>
      <c r="F14" s="22">
        <v>2019</v>
      </c>
      <c r="G14" s="13">
        <v>2020</v>
      </c>
      <c r="H14" s="13">
        <v>2021</v>
      </c>
      <c r="I14" s="13">
        <v>2022</v>
      </c>
      <c r="J14" s="13">
        <v>2023</v>
      </c>
      <c r="K14" s="13">
        <v>2024</v>
      </c>
      <c r="L14" s="13">
        <v>2025</v>
      </c>
      <c r="M14" s="13">
        <v>2026</v>
      </c>
      <c r="N14" s="13">
        <v>2027</v>
      </c>
      <c r="O14" s="13">
        <v>2028</v>
      </c>
      <c r="P14" s="13">
        <v>2029</v>
      </c>
      <c r="Q14" s="13">
        <v>2030</v>
      </c>
    </row>
    <row r="15" spans="1:17" x14ac:dyDescent="0.25">
      <c r="A15" s="27"/>
      <c r="C15" s="14" t="s">
        <v>9</v>
      </c>
      <c r="D15" s="15" t="s">
        <v>10</v>
      </c>
      <c r="E15" s="20">
        <v>0</v>
      </c>
      <c r="F15" s="20">
        <v>12650</v>
      </c>
      <c r="G15" s="20">
        <v>10307</v>
      </c>
      <c r="H15" s="20">
        <v>18908</v>
      </c>
      <c r="I15" s="20">
        <v>62870</v>
      </c>
      <c r="J15" s="20">
        <v>36849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</row>
  </sheetData>
  <mergeCells count="13">
    <mergeCell ref="A1:A15"/>
    <mergeCell ref="C9:C10"/>
    <mergeCell ref="D9:D10"/>
    <mergeCell ref="G9:Q9"/>
    <mergeCell ref="C13:C14"/>
    <mergeCell ref="D13:D14"/>
    <mergeCell ref="G13:Q13"/>
    <mergeCell ref="C1:C2"/>
    <mergeCell ref="D1:D2"/>
    <mergeCell ref="G1:Q1"/>
    <mergeCell ref="C5:C6"/>
    <mergeCell ref="D5:D6"/>
    <mergeCell ref="G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Zone Cofi. 1</vt:lpstr>
      <vt:lpstr>Couverture Zone Cofi. 1</vt:lpstr>
      <vt:lpstr>'Zone Cofi. 1'!Zone_d_impression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2020-07-22T07:42:35Z</dcterms:modified>
</cp:coreProperties>
</file>